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5600" windowHeight="7875"/>
  </bookViews>
  <sheets>
    <sheet name="Caixa - SET 2016" sheetId="1" r:id="rId1"/>
    <sheet name="Banco - SET 2016" sheetId="2" r:id="rId2"/>
  </sheets>
  <calcPr calcId="145621"/>
</workbook>
</file>

<file path=xl/calcChain.xml><?xml version="1.0" encoding="utf-8"?>
<calcChain xmlns="http://schemas.openxmlformats.org/spreadsheetml/2006/main">
  <c r="F51" i="1" l="1"/>
  <c r="E51" i="1"/>
  <c r="G4" i="2" l="1"/>
  <c r="G5" i="2" s="1"/>
  <c r="G6" i="2" s="1"/>
  <c r="G7" i="2" s="1"/>
  <c r="G8" i="2" s="1"/>
  <c r="G9" i="2" s="1"/>
  <c r="G10" i="2" s="1"/>
  <c r="G11" i="2" s="1"/>
  <c r="G12" i="2" l="1"/>
  <c r="F15" i="2" s="1"/>
  <c r="G4" i="1"/>
  <c r="G13" i="2" l="1"/>
  <c r="G5" i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51" i="1"/>
  <c r="G32" i="1" l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2" i="1"/>
  <c r="G53" i="1" l="1"/>
</calcChain>
</file>

<file path=xl/sharedStrings.xml><?xml version="1.0" encoding="utf-8"?>
<sst xmlns="http://schemas.openxmlformats.org/spreadsheetml/2006/main" count="120" uniqueCount="80">
  <si>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</si>
  <si>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</si>
  <si>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</si>
  <si>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</si>
  <si>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</si>
  <si>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</si>
  <si>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</si>
  <si>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</si>
  <si>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</si>
  <si>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</si>
  <si>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DARF</t>
  </si>
  <si>
    <t>GPS</t>
  </si>
  <si>
    <t>SALDO INICIAL</t>
  </si>
  <si>
    <t>BANCO</t>
  </si>
  <si>
    <t>Saldo Inicial</t>
  </si>
  <si>
    <t>Saida</t>
  </si>
  <si>
    <t>Saldo</t>
  </si>
  <si>
    <t>Cheque</t>
  </si>
  <si>
    <t>Depósito</t>
  </si>
  <si>
    <t>Guia da Previdência Social</t>
  </si>
  <si>
    <t>Documento de Arrecadação de Receitas Federais</t>
  </si>
  <si>
    <t>Email Marketing</t>
  </si>
  <si>
    <t>LA Contabilidade LTDA - ME</t>
  </si>
  <si>
    <t>Guia de Recolhimento do FGTS</t>
  </si>
  <si>
    <t>GRF</t>
  </si>
  <si>
    <t>Relatório de despesas</t>
  </si>
  <si>
    <t>FUVATES</t>
  </si>
  <si>
    <t>Reembolso ligações telefônicas</t>
  </si>
  <si>
    <t>SKY</t>
  </si>
  <si>
    <t>TV por assinatura</t>
  </si>
  <si>
    <t>Saldo Conta Corrente Sicredi</t>
  </si>
  <si>
    <t>Saldo Conta Aplicação Sicredi</t>
  </si>
  <si>
    <t>Ervateira Valério LTDA</t>
  </si>
  <si>
    <t>Erva-mate p/ estudantes</t>
  </si>
  <si>
    <t>Auxílio concedido aos estudantes do curso de Gastronomia p/ viagem de estudos</t>
  </si>
  <si>
    <t>Transportes São Luiz LTDA</t>
  </si>
  <si>
    <t>Teutônia Comércio de Tintas LTDA</t>
  </si>
  <si>
    <t>Verniz para pallets - reforma DCE</t>
  </si>
  <si>
    <t>Elite Copiadoras LTDA</t>
  </si>
  <si>
    <t>Serviço de fotocópia</t>
  </si>
  <si>
    <t>Escritório Contábil</t>
  </si>
  <si>
    <t>Saque</t>
  </si>
  <si>
    <t>ITCode Soluções Web LTDA - ME</t>
  </si>
  <si>
    <t>Pagamento funcionários</t>
  </si>
  <si>
    <t>Camila C. M. Fonseca</t>
  </si>
  <si>
    <t>Waleska V. de Conto</t>
  </si>
  <si>
    <t>William A. Seelig</t>
  </si>
  <si>
    <t>AF Viagens LTDA - ME</t>
  </si>
  <si>
    <t>Viagem de estudos do curso de Fisioterapia - DA Fisioterapia</t>
  </si>
  <si>
    <t>Brindes referentes a aula inaugural do curso - DA Design</t>
  </si>
  <si>
    <t>Happy hour do dia do psicólogo - DA Psicologia</t>
  </si>
  <si>
    <t>Lajeacopias Conunicação Visual LTDA - EPP</t>
  </si>
  <si>
    <t>Confecção de adesivos (selos) do curso - DA Psicologia</t>
  </si>
  <si>
    <t>INSS de RPA</t>
  </si>
  <si>
    <t>Contratação de seguranças para Festa dos Bixos</t>
  </si>
  <si>
    <t>Diretório Central de Estudantes</t>
  </si>
  <si>
    <t>Cópias de atestados - DA de Pedagogia</t>
  </si>
  <si>
    <t>DA Taylor e Fayol</t>
  </si>
  <si>
    <t>Repasse da taxa estudantil do 1º semestre p/ DA de Administração</t>
  </si>
  <si>
    <t>Pagamento 1ª parcela dos estofados</t>
  </si>
  <si>
    <t>CS Magedanz ME</t>
  </si>
  <si>
    <t>Canetas personalizadas de brinde ao dia do nutricionista - DA Nutrição</t>
  </si>
  <si>
    <t>MUG Agencia de Viagens LTDA</t>
  </si>
  <si>
    <t>Auxílio concedido aos estudantes do curso de Relações Internacionais p/ viagem de estudos</t>
  </si>
  <si>
    <t>Tania Weber Alimentos LTDA</t>
  </si>
  <si>
    <t>Compra de salgados para confraternização do curso - DA Arquitetura e Urbanismo</t>
  </si>
  <si>
    <t>Sprintur Viagens e Turismo LTDA</t>
  </si>
  <si>
    <t xml:space="preserve"> Transporte para viagem de estudos do curso - DA Relações Internacionais</t>
  </si>
  <si>
    <t xml:space="preserve"> Transporte para viagem de estudos do curso - DA Estética e Cosmética</t>
  </si>
  <si>
    <t>Confraternização dos estudantes do curso - DA Ciências Biológicas</t>
  </si>
  <si>
    <t>Zanchi de Almeida &amp; Shimada LTDA</t>
  </si>
  <si>
    <t>Pagamento 1ª parcela dos casacos da gestão 2016</t>
  </si>
  <si>
    <t>Paulo Ricardo Theves</t>
  </si>
  <si>
    <t>Projeto PPCI (Plano de Prevenção de Incêndios) - Festa dos Bixos</t>
  </si>
  <si>
    <t>Taxa referente ao PPCI</t>
  </si>
  <si>
    <t>Fund. Mun. Reeqipamento Bombeiros</t>
  </si>
  <si>
    <t>Pagamento 2ª parcela dos estofados</t>
  </si>
  <si>
    <t>Lucro de xerox</t>
  </si>
  <si>
    <t xml:space="preserve">Luxor Pinturas e Reformas </t>
  </si>
  <si>
    <t>Lucro da Festa dos Bixos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</si>
</sst>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</cellStyleXfs>
  <cellXfs count="67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4" fontId="4" fillId="0" borderId="2" xfId="1" applyFont="1" applyFill="1" applyBorder="1"/>
    <xf numFmtId="0" fontId="6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44" fontId="4" fillId="0" borderId="0" xfId="1" applyFont="1" applyFill="1"/>
    <xf numFmtId="4" fontId="4" fillId="0" borderId="0" xfId="0" applyNumberFormat="1" applyFont="1" applyFill="1"/>
    <xf numFmtId="0" fontId="7" fillId="0" borderId="0" xfId="0" applyFont="1" applyFill="1"/>
    <xf numFmtId="0" fontId="25" fillId="0" borderId="1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center"/>
    </xf>
    <xf numFmtId="0" fontId="26" fillId="0" borderId="0" xfId="0" applyFont="1" applyFill="1"/>
    <xf numFmtId="14" fontId="27" fillId="0" borderId="1" xfId="3" applyNumberFormat="1" applyFont="1" applyFill="1" applyBorder="1" applyAlignment="1">
      <alignment horizontal="left"/>
    </xf>
    <xf numFmtId="164" fontId="27" fillId="0" borderId="2" xfId="3" applyNumberFormat="1" applyFont="1" applyFill="1" applyBorder="1" applyAlignment="1">
      <alignment horizontal="left"/>
    </xf>
    <xf numFmtId="0" fontId="27" fillId="0" borderId="2" xfId="3" applyNumberFormat="1" applyFont="1" applyFill="1" applyBorder="1" applyAlignment="1">
      <alignment horizontal="left"/>
    </xf>
    <xf numFmtId="4" fontId="27" fillId="0" borderId="3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4" fontId="28" fillId="0" borderId="0" xfId="0" applyNumberFormat="1" applyFont="1" applyFill="1"/>
    <xf numFmtId="4" fontId="28" fillId="0" borderId="0" xfId="1" applyNumberFormat="1" applyFont="1" applyFill="1"/>
    <xf numFmtId="4" fontId="29" fillId="0" borderId="0" xfId="0" applyNumberFormat="1" applyFont="1" applyFill="1"/>
    <xf numFmtId="0" fontId="26" fillId="0" borderId="0" xfId="0" applyFont="1" applyFill="1" applyAlignment="1">
      <alignment horizontal="left"/>
    </xf>
    <xf numFmtId="4" fontId="26" fillId="0" borderId="0" xfId="0" applyNumberFormat="1" applyFont="1" applyFill="1"/>
    <xf numFmtId="4" fontId="30" fillId="0" borderId="0" xfId="0" applyNumberFormat="1" applyFont="1" applyFill="1"/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0" xfId="0" applyFont="1"/>
    <xf numFmtId="0" fontId="0" fillId="0" borderId="2" xfId="0" applyFont="1" applyBorder="1"/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6" fillId="0" borderId="2" xfId="0" applyFont="1" applyFill="1" applyBorder="1" applyAlignment="1">
      <alignment horizontal="left"/>
    </xf>
    <xf numFmtId="0" fontId="31" fillId="0" borderId="2" xfId="0" applyFont="1" applyFill="1" applyBorder="1"/>
    <xf numFmtId="44" fontId="4" fillId="0" borderId="0" xfId="0" applyNumberFormat="1" applyFont="1"/>
    <xf numFmtId="0" fontId="32" fillId="0" borderId="2" xfId="0" applyFont="1" applyFill="1" applyBorder="1" applyAlignment="1">
      <alignment horizontal="center"/>
    </xf>
    <xf numFmtId="44" fontId="32" fillId="0" borderId="2" xfId="1" applyFont="1" applyFill="1" applyBorder="1"/>
    <xf numFmtId="44" fontId="28" fillId="0" borderId="0" xfId="1" applyFont="1" applyFill="1"/>
    <xf numFmtId="44" fontId="29" fillId="0" borderId="0" xfId="1" applyFont="1" applyFill="1"/>
    <xf numFmtId="44" fontId="5" fillId="0" borderId="2" xfId="1" applyFont="1" applyFill="1" applyBorder="1"/>
    <xf numFmtId="44" fontId="5" fillId="0" borderId="0" xfId="1" applyFont="1" applyFill="1"/>
    <xf numFmtId="4" fontId="5" fillId="0" borderId="0" xfId="0" applyNumberFormat="1" applyFont="1" applyFill="1"/>
    <xf numFmtId="0" fontId="5" fillId="0" borderId="0" xfId="0" applyFont="1"/>
    <xf numFmtId="44" fontId="5" fillId="0" borderId="0" xfId="0" applyNumberFormat="1" applyFont="1"/>
    <xf numFmtId="4" fontId="3" fillId="0" borderId="2" xfId="1" applyNumberFormat="1" applyFont="1" applyFill="1" applyBorder="1" applyAlignment="1">
      <alignment horizontal="center" vertical="center"/>
    </xf>
    <xf numFmtId="4" fontId="25" fillId="0" borderId="3" xfId="1" applyNumberFormat="1" applyFont="1" applyFill="1" applyBorder="1" applyAlignment="1">
      <alignment horizontal="center" vertical="center"/>
    </xf>
    <xf numFmtId="4" fontId="25" fillId="0" borderId="13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44" fontId="0" fillId="0" borderId="2" xfId="1" applyFont="1" applyFill="1" applyBorder="1"/>
    <xf numFmtId="164" fontId="32" fillId="0" borderId="2" xfId="3" applyNumberFormat="1" applyFont="1" applyFill="1" applyBorder="1" applyAlignment="1">
      <alignment horizontal="left"/>
    </xf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5" workbookViewId="0">
      <selection activeCell="A46" sqref="A46:E46"/>
    </sheetView>
  </sheetViews>
  <sheetFormatPr defaultRowHeight="11.25" x14ac:dyDescent="0.2"/>
  <cols>
    <col min="1" max="1" width="9" style="4" bestFit="1" customWidth="1"/>
    <col min="2" max="2" width="32.28515625" style="4" customWidth="1"/>
    <col min="3" max="3" width="62.5703125" style="4" customWidth="1"/>
    <col min="4" max="4" width="9.5703125" style="4" bestFit="1" customWidth="1"/>
    <col min="5" max="7" width="10.7109375" style="4" bestFit="1" customWidth="1"/>
    <col min="8" max="16384" width="9.140625" style="4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61" t="s">
        <v>4</v>
      </c>
      <c r="F1" s="61"/>
      <c r="G1" s="3"/>
    </row>
    <row r="2" spans="1:8" x14ac:dyDescent="0.2">
      <c r="A2" s="5"/>
      <c r="B2" s="6"/>
      <c r="C2" s="6"/>
      <c r="D2" s="7" t="s">
        <v>5</v>
      </c>
      <c r="E2" s="8" t="s">
        <v>6</v>
      </c>
      <c r="F2" s="9">
        <v>1537.49</v>
      </c>
      <c r="G2" s="9"/>
    </row>
    <row r="3" spans="1:8" x14ac:dyDescent="0.2">
      <c r="A3" s="5"/>
      <c r="B3" s="6"/>
      <c r="C3" s="6"/>
      <c r="D3" s="7" t="s">
        <v>5</v>
      </c>
      <c r="E3" s="8" t="s">
        <v>7</v>
      </c>
      <c r="F3" s="9" t="s">
        <v>8</v>
      </c>
      <c r="G3" s="9" t="s">
        <v>9</v>
      </c>
    </row>
    <row r="4" spans="1:8" x14ac:dyDescent="0.2">
      <c r="A4" s="39"/>
      <c r="B4" s="40"/>
      <c r="C4" s="41"/>
      <c r="D4" s="42"/>
      <c r="E4" s="10"/>
      <c r="F4" s="10"/>
      <c r="G4" s="56">
        <f>F2+E4-F4</f>
        <v>1537.49</v>
      </c>
      <c r="H4" s="51"/>
    </row>
    <row r="5" spans="1:8" x14ac:dyDescent="0.2">
      <c r="A5" s="39">
        <v>42615</v>
      </c>
      <c r="B5" s="40" t="s">
        <v>18</v>
      </c>
      <c r="C5" s="41" t="s">
        <v>79</v>
      </c>
      <c r="D5" s="42"/>
      <c r="E5" s="10">
        <v>836.5</v>
      </c>
      <c r="F5" s="10"/>
      <c r="G5" s="56">
        <f>G4+E5-F5</f>
        <v>2373.9899999999998</v>
      </c>
    </row>
    <row r="6" spans="1:8" x14ac:dyDescent="0.2">
      <c r="A6" s="39">
        <v>42615</v>
      </c>
      <c r="B6" s="40" t="s">
        <v>18</v>
      </c>
      <c r="C6" s="41" t="s">
        <v>79</v>
      </c>
      <c r="D6" s="42"/>
      <c r="E6" s="10"/>
      <c r="F6" s="10">
        <v>836.5</v>
      </c>
      <c r="G6" s="56">
        <f>G5+E6-F6</f>
        <v>1537.4899999999998</v>
      </c>
    </row>
    <row r="7" spans="1:8" x14ac:dyDescent="0.2">
      <c r="A7" s="39">
        <v>42615</v>
      </c>
      <c r="B7" s="40" t="s">
        <v>41</v>
      </c>
      <c r="C7" s="41"/>
      <c r="D7" s="42"/>
      <c r="E7" s="10">
        <v>1667.2</v>
      </c>
      <c r="F7" s="10"/>
      <c r="G7" s="56">
        <f>G6+E7-F7</f>
        <v>3204.6899999999996</v>
      </c>
    </row>
    <row r="8" spans="1:8" x14ac:dyDescent="0.2">
      <c r="A8" s="43">
        <v>42618</v>
      </c>
      <c r="B8" s="44" t="s">
        <v>32</v>
      </c>
      <c r="C8" s="44" t="s">
        <v>33</v>
      </c>
      <c r="D8" s="45"/>
      <c r="E8" s="46"/>
      <c r="F8" s="46">
        <v>124</v>
      </c>
      <c r="G8" s="56">
        <f>G7+E8-F8</f>
        <v>3080.6899999999996</v>
      </c>
    </row>
    <row r="9" spans="1:8" x14ac:dyDescent="0.2">
      <c r="A9" s="43">
        <v>42618</v>
      </c>
      <c r="B9" s="44" t="s">
        <v>35</v>
      </c>
      <c r="C9" s="44" t="s">
        <v>34</v>
      </c>
      <c r="D9" s="45"/>
      <c r="E9" s="46"/>
      <c r="F9" s="47">
        <v>500</v>
      </c>
      <c r="G9" s="56">
        <f t="shared" ref="G9:G50" si="0">G8+E9-F9</f>
        <v>2580.6899999999996</v>
      </c>
    </row>
    <row r="10" spans="1:8" x14ac:dyDescent="0.2">
      <c r="A10" s="43">
        <v>42619</v>
      </c>
      <c r="B10" s="44" t="s">
        <v>36</v>
      </c>
      <c r="C10" s="44" t="s">
        <v>37</v>
      </c>
      <c r="D10" s="45"/>
      <c r="E10" s="46"/>
      <c r="F10" s="47">
        <v>195</v>
      </c>
      <c r="G10" s="56">
        <f t="shared" si="0"/>
        <v>2385.6899999999996</v>
      </c>
    </row>
    <row r="11" spans="1:8" x14ac:dyDescent="0.2">
      <c r="A11" s="43">
        <v>42619</v>
      </c>
      <c r="B11" s="44" t="s">
        <v>26</v>
      </c>
      <c r="C11" s="44" t="s">
        <v>27</v>
      </c>
      <c r="D11" s="45"/>
      <c r="E11" s="46"/>
      <c r="F11" s="46">
        <v>42.31</v>
      </c>
      <c r="G11" s="56">
        <f t="shared" si="0"/>
        <v>2343.3799999999997</v>
      </c>
    </row>
    <row r="12" spans="1:8" x14ac:dyDescent="0.2">
      <c r="A12" s="43">
        <v>42619</v>
      </c>
      <c r="B12" s="44" t="s">
        <v>38</v>
      </c>
      <c r="C12" s="44" t="s">
        <v>39</v>
      </c>
      <c r="D12" s="45"/>
      <c r="E12" s="46"/>
      <c r="F12" s="46">
        <v>375.54</v>
      </c>
      <c r="G12" s="56">
        <f t="shared" si="0"/>
        <v>1967.8399999999997</v>
      </c>
    </row>
    <row r="13" spans="1:8" x14ac:dyDescent="0.2">
      <c r="A13" s="39">
        <v>42619</v>
      </c>
      <c r="B13" s="44" t="s">
        <v>22</v>
      </c>
      <c r="C13" s="41" t="s">
        <v>40</v>
      </c>
      <c r="D13" s="40"/>
      <c r="E13" s="10"/>
      <c r="F13" s="10">
        <v>492.75</v>
      </c>
      <c r="G13" s="56">
        <f t="shared" si="0"/>
        <v>1475.0899999999997</v>
      </c>
    </row>
    <row r="14" spans="1:8" x14ac:dyDescent="0.2">
      <c r="A14" s="39">
        <v>42619</v>
      </c>
      <c r="B14" s="40" t="s">
        <v>42</v>
      </c>
      <c r="C14" s="41" t="s">
        <v>21</v>
      </c>
      <c r="D14" s="40"/>
      <c r="E14" s="10"/>
      <c r="F14" s="10">
        <v>250</v>
      </c>
      <c r="G14" s="56">
        <f t="shared" si="0"/>
        <v>1225.0899999999997</v>
      </c>
    </row>
    <row r="15" spans="1:8" x14ac:dyDescent="0.2">
      <c r="A15" s="39">
        <v>42619</v>
      </c>
      <c r="B15" s="40" t="s">
        <v>24</v>
      </c>
      <c r="C15" s="41" t="s">
        <v>23</v>
      </c>
      <c r="D15" s="40"/>
      <c r="E15" s="10"/>
      <c r="F15" s="10">
        <v>181.17</v>
      </c>
      <c r="G15" s="56">
        <f t="shared" si="0"/>
        <v>1043.9199999999996</v>
      </c>
    </row>
    <row r="16" spans="1:8" x14ac:dyDescent="0.2">
      <c r="A16" s="39">
        <v>42619</v>
      </c>
      <c r="B16" s="4" t="s">
        <v>41</v>
      </c>
      <c r="C16" s="48"/>
      <c r="D16" s="42"/>
      <c r="E16" s="10">
        <v>4539.55</v>
      </c>
      <c r="F16" s="10"/>
      <c r="G16" s="56">
        <f t="shared" si="0"/>
        <v>5583.4699999999993</v>
      </c>
    </row>
    <row r="17" spans="1:7" x14ac:dyDescent="0.2">
      <c r="A17" s="39">
        <v>42619</v>
      </c>
      <c r="B17" s="41" t="s">
        <v>43</v>
      </c>
      <c r="C17" s="41" t="s">
        <v>44</v>
      </c>
      <c r="D17" s="40"/>
      <c r="E17" s="10"/>
      <c r="F17" s="10">
        <v>365.64</v>
      </c>
      <c r="G17" s="56">
        <f t="shared" si="0"/>
        <v>5217.829999999999</v>
      </c>
    </row>
    <row r="18" spans="1:7" s="11" customFormat="1" x14ac:dyDescent="0.2">
      <c r="A18" s="39">
        <v>42619</v>
      </c>
      <c r="B18" s="41" t="s">
        <v>43</v>
      </c>
      <c r="C18" s="41" t="s">
        <v>45</v>
      </c>
      <c r="D18" s="49"/>
      <c r="E18" s="10"/>
      <c r="F18" s="10">
        <v>775.7</v>
      </c>
      <c r="G18" s="56">
        <f t="shared" si="0"/>
        <v>4442.1299999999992</v>
      </c>
    </row>
    <row r="19" spans="1:7" x14ac:dyDescent="0.2">
      <c r="A19" s="39">
        <v>42619</v>
      </c>
      <c r="B19" s="41" t="s">
        <v>43</v>
      </c>
      <c r="C19" s="41" t="s">
        <v>46</v>
      </c>
      <c r="D19" s="42"/>
      <c r="E19" s="10"/>
      <c r="F19" s="10">
        <v>942.18</v>
      </c>
      <c r="G19" s="56">
        <f t="shared" si="0"/>
        <v>3499.9499999999994</v>
      </c>
    </row>
    <row r="20" spans="1:7" x14ac:dyDescent="0.2">
      <c r="A20" s="39">
        <v>42619</v>
      </c>
      <c r="B20" s="40" t="s">
        <v>47</v>
      </c>
      <c r="C20" s="50" t="s">
        <v>48</v>
      </c>
      <c r="D20" s="40"/>
      <c r="E20" s="10"/>
      <c r="F20" s="10">
        <v>160</v>
      </c>
      <c r="G20" s="56">
        <f t="shared" si="0"/>
        <v>3339.9499999999994</v>
      </c>
    </row>
    <row r="21" spans="1:7" x14ac:dyDescent="0.2">
      <c r="A21" s="39">
        <v>42622</v>
      </c>
      <c r="B21" s="40" t="s">
        <v>25</v>
      </c>
      <c r="C21" s="41" t="s">
        <v>49</v>
      </c>
      <c r="D21" s="40"/>
      <c r="E21" s="10"/>
      <c r="F21" s="10">
        <v>367.5</v>
      </c>
      <c r="G21" s="56">
        <f t="shared" si="0"/>
        <v>2972.4499999999994</v>
      </c>
    </row>
    <row r="22" spans="1:7" x14ac:dyDescent="0.2">
      <c r="A22" s="39">
        <v>42622</v>
      </c>
      <c r="B22" s="40" t="s">
        <v>25</v>
      </c>
      <c r="C22" s="41" t="s">
        <v>50</v>
      </c>
      <c r="D22" s="40"/>
      <c r="E22" s="10"/>
      <c r="F22" s="10">
        <v>99.99</v>
      </c>
      <c r="G22" s="56">
        <f t="shared" si="0"/>
        <v>2872.4599999999996</v>
      </c>
    </row>
    <row r="23" spans="1:7" x14ac:dyDescent="0.2">
      <c r="A23" s="39">
        <v>42622</v>
      </c>
      <c r="B23" s="41" t="s">
        <v>51</v>
      </c>
      <c r="C23" s="41" t="s">
        <v>52</v>
      </c>
      <c r="D23" s="40"/>
      <c r="E23" s="10"/>
      <c r="F23" s="10">
        <v>40</v>
      </c>
      <c r="G23" s="56">
        <f t="shared" si="0"/>
        <v>2832.4599999999996</v>
      </c>
    </row>
    <row r="24" spans="1:7" x14ac:dyDescent="0.2">
      <c r="A24" s="39">
        <v>42626</v>
      </c>
      <c r="B24" s="40" t="s">
        <v>53</v>
      </c>
      <c r="C24" s="41" t="s">
        <v>54</v>
      </c>
      <c r="D24" s="40"/>
      <c r="E24" s="10"/>
      <c r="F24" s="10">
        <v>38.4</v>
      </c>
      <c r="G24" s="56">
        <f t="shared" si="0"/>
        <v>2794.0599999999995</v>
      </c>
    </row>
    <row r="25" spans="1:7" x14ac:dyDescent="0.2">
      <c r="A25" s="39">
        <v>42626</v>
      </c>
      <c r="B25" s="40" t="s">
        <v>28</v>
      </c>
      <c r="C25" s="41" t="s">
        <v>29</v>
      </c>
      <c r="D25" s="40"/>
      <c r="E25" s="10"/>
      <c r="F25" s="10">
        <v>212.57</v>
      </c>
      <c r="G25" s="56">
        <f t="shared" si="0"/>
        <v>2581.4899999999993</v>
      </c>
    </row>
    <row r="26" spans="1:7" x14ac:dyDescent="0.2">
      <c r="A26" s="39">
        <v>42626</v>
      </c>
      <c r="B26" s="40" t="s">
        <v>11</v>
      </c>
      <c r="C26" s="41" t="s">
        <v>19</v>
      </c>
      <c r="D26" s="40"/>
      <c r="E26" s="10"/>
      <c r="F26" s="10">
        <v>911.9</v>
      </c>
      <c r="G26" s="56">
        <f t="shared" si="0"/>
        <v>1669.5899999999992</v>
      </c>
    </row>
    <row r="27" spans="1:7" x14ac:dyDescent="0.2">
      <c r="A27" s="39">
        <v>42626</v>
      </c>
      <c r="B27" s="40" t="s">
        <v>10</v>
      </c>
      <c r="C27" s="41" t="s">
        <v>20</v>
      </c>
      <c r="D27" s="42"/>
      <c r="E27" s="10"/>
      <c r="F27" s="10">
        <v>22.65</v>
      </c>
      <c r="G27" s="56">
        <f t="shared" si="0"/>
        <v>1646.9399999999991</v>
      </c>
    </row>
    <row r="28" spans="1:7" x14ac:dyDescent="0.2">
      <c r="A28" s="39">
        <v>42626</v>
      </c>
      <c r="B28" s="40" t="s">
        <v>55</v>
      </c>
      <c r="C28" s="41" t="s">
        <v>56</v>
      </c>
      <c r="D28" s="40"/>
      <c r="E28" s="10"/>
      <c r="F28" s="10">
        <v>1.1000000000000001</v>
      </c>
      <c r="G28" s="56">
        <f t="shared" si="0"/>
        <v>1645.8399999999992</v>
      </c>
    </row>
    <row r="29" spans="1:7" x14ac:dyDescent="0.2">
      <c r="A29" s="39">
        <v>42626</v>
      </c>
      <c r="B29" s="6" t="s">
        <v>41</v>
      </c>
      <c r="C29" s="6"/>
      <c r="D29" s="40"/>
      <c r="E29" s="10">
        <v>5575.52</v>
      </c>
      <c r="F29" s="10"/>
      <c r="G29" s="56">
        <f t="shared" si="0"/>
        <v>7221.36</v>
      </c>
    </row>
    <row r="30" spans="1:7" x14ac:dyDescent="0.2">
      <c r="A30" s="39">
        <v>42626</v>
      </c>
      <c r="B30" s="40" t="s">
        <v>57</v>
      </c>
      <c r="C30" s="41" t="s">
        <v>58</v>
      </c>
      <c r="D30" s="40"/>
      <c r="E30" s="10"/>
      <c r="F30" s="10">
        <v>3030</v>
      </c>
      <c r="G30" s="56">
        <f t="shared" si="0"/>
        <v>4191.3599999999997</v>
      </c>
    </row>
    <row r="31" spans="1:7" x14ac:dyDescent="0.2">
      <c r="A31" s="39">
        <v>42626</v>
      </c>
      <c r="B31" s="40" t="s">
        <v>72</v>
      </c>
      <c r="C31" s="41" t="s">
        <v>73</v>
      </c>
      <c r="D31" s="40"/>
      <c r="E31" s="10"/>
      <c r="F31" s="10">
        <v>1200</v>
      </c>
      <c r="G31" s="56">
        <f>G30+E31-F31</f>
        <v>2991.3599999999997</v>
      </c>
    </row>
    <row r="32" spans="1:7" x14ac:dyDescent="0.2">
      <c r="A32" s="39">
        <v>42626</v>
      </c>
      <c r="B32" s="40" t="s">
        <v>74</v>
      </c>
      <c r="C32" s="41" t="s">
        <v>73</v>
      </c>
      <c r="D32" s="40"/>
      <c r="E32" s="10"/>
      <c r="F32" s="10">
        <v>74.37</v>
      </c>
      <c r="G32" s="56">
        <f>G31+E32-F32</f>
        <v>2916.99</v>
      </c>
    </row>
    <row r="33" spans="1:7" x14ac:dyDescent="0.2">
      <c r="A33" s="39">
        <v>42626</v>
      </c>
      <c r="B33" s="40" t="s">
        <v>75</v>
      </c>
      <c r="C33" s="41" t="s">
        <v>73</v>
      </c>
      <c r="D33" s="40"/>
      <c r="E33" s="10"/>
      <c r="F33" s="10">
        <v>151.33000000000001</v>
      </c>
      <c r="G33" s="56">
        <f>G32+E33-F33</f>
        <v>2765.66</v>
      </c>
    </row>
    <row r="34" spans="1:7" x14ac:dyDescent="0.2">
      <c r="A34" s="39">
        <v>42628</v>
      </c>
      <c r="B34" s="41" t="s">
        <v>17</v>
      </c>
      <c r="C34" s="41" t="s">
        <v>59</v>
      </c>
      <c r="D34" s="40"/>
      <c r="E34" s="10">
        <v>2350</v>
      </c>
      <c r="F34" s="10"/>
      <c r="G34" s="56">
        <f>G33+E34-F34</f>
        <v>5115.66</v>
      </c>
    </row>
    <row r="35" spans="1:7" x14ac:dyDescent="0.2">
      <c r="A35" s="39">
        <v>42628</v>
      </c>
      <c r="B35" s="41" t="s">
        <v>17</v>
      </c>
      <c r="C35" s="41" t="s">
        <v>59</v>
      </c>
      <c r="D35" s="40"/>
      <c r="E35" s="10"/>
      <c r="F35" s="10">
        <v>2350</v>
      </c>
      <c r="G35" s="56">
        <f t="shared" si="0"/>
        <v>2765.66</v>
      </c>
    </row>
    <row r="36" spans="1:7" x14ac:dyDescent="0.2">
      <c r="A36" s="39">
        <v>42630</v>
      </c>
      <c r="B36" s="41" t="s">
        <v>60</v>
      </c>
      <c r="C36" s="41" t="s">
        <v>61</v>
      </c>
      <c r="D36" s="40"/>
      <c r="E36" s="10"/>
      <c r="F36" s="10">
        <v>382.5</v>
      </c>
      <c r="G36" s="56">
        <f t="shared" si="0"/>
        <v>2383.16</v>
      </c>
    </row>
    <row r="37" spans="1:7" x14ac:dyDescent="0.2">
      <c r="A37" s="39">
        <v>42634</v>
      </c>
      <c r="B37" s="41" t="s">
        <v>62</v>
      </c>
      <c r="C37" s="41" t="s">
        <v>67</v>
      </c>
      <c r="D37" s="40"/>
      <c r="E37" s="10"/>
      <c r="F37" s="10">
        <v>200</v>
      </c>
      <c r="G37" s="56">
        <f t="shared" si="0"/>
        <v>2183.16</v>
      </c>
    </row>
    <row r="38" spans="1:7" x14ac:dyDescent="0.2">
      <c r="A38" s="39">
        <v>42634</v>
      </c>
      <c r="B38" s="41" t="s">
        <v>62</v>
      </c>
      <c r="C38" s="44" t="s">
        <v>63</v>
      </c>
      <c r="D38" s="40"/>
      <c r="E38" s="10"/>
      <c r="F38" s="10">
        <v>400</v>
      </c>
      <c r="G38" s="56">
        <f t="shared" si="0"/>
        <v>1783.1599999999999</v>
      </c>
    </row>
    <row r="39" spans="1:7" x14ac:dyDescent="0.2">
      <c r="A39" s="39">
        <v>42634</v>
      </c>
      <c r="B39" s="41" t="s">
        <v>64</v>
      </c>
      <c r="C39" s="41" t="s">
        <v>65</v>
      </c>
      <c r="D39" s="40"/>
      <c r="E39" s="10"/>
      <c r="F39" s="10">
        <v>167.2</v>
      </c>
      <c r="G39" s="56">
        <f t="shared" si="0"/>
        <v>1615.9599999999998</v>
      </c>
    </row>
    <row r="40" spans="1:7" x14ac:dyDescent="0.2">
      <c r="A40" s="39">
        <v>42634</v>
      </c>
      <c r="B40" s="40" t="s">
        <v>66</v>
      </c>
      <c r="C40" s="41" t="s">
        <v>68</v>
      </c>
      <c r="D40" s="40"/>
      <c r="E40" s="10"/>
      <c r="F40" s="10">
        <v>450</v>
      </c>
      <c r="G40" s="56">
        <f t="shared" si="0"/>
        <v>1165.9599999999998</v>
      </c>
    </row>
    <row r="41" spans="1:7" x14ac:dyDescent="0.2">
      <c r="A41" s="39">
        <v>42635</v>
      </c>
      <c r="B41" s="6" t="s">
        <v>25</v>
      </c>
      <c r="C41" s="6" t="s">
        <v>69</v>
      </c>
      <c r="D41" s="40"/>
      <c r="E41" s="10"/>
      <c r="F41" s="10">
        <v>429.27</v>
      </c>
      <c r="G41" s="56">
        <f t="shared" si="0"/>
        <v>736.68999999999983</v>
      </c>
    </row>
    <row r="42" spans="1:7" x14ac:dyDescent="0.2">
      <c r="A42" s="39">
        <v>42635</v>
      </c>
      <c r="B42" s="40" t="s">
        <v>41</v>
      </c>
      <c r="C42" s="41"/>
      <c r="D42" s="40"/>
      <c r="E42" s="10">
        <v>2025</v>
      </c>
      <c r="F42" s="10"/>
      <c r="G42" s="56">
        <f t="shared" si="0"/>
        <v>2761.6899999999996</v>
      </c>
    </row>
    <row r="43" spans="1:7" x14ac:dyDescent="0.2">
      <c r="A43" s="39">
        <v>42636</v>
      </c>
      <c r="B43" s="40" t="s">
        <v>70</v>
      </c>
      <c r="C43" s="41" t="s">
        <v>71</v>
      </c>
      <c r="D43" s="40"/>
      <c r="E43" s="10"/>
      <c r="F43" s="10">
        <v>1360</v>
      </c>
      <c r="G43" s="56">
        <f t="shared" si="0"/>
        <v>1401.6899999999996</v>
      </c>
    </row>
    <row r="44" spans="1:7" x14ac:dyDescent="0.2">
      <c r="A44" s="39">
        <v>42637</v>
      </c>
      <c r="B44" s="40" t="s">
        <v>17</v>
      </c>
      <c r="C44" s="41" t="s">
        <v>76</v>
      </c>
      <c r="D44" s="42"/>
      <c r="E44" s="10">
        <v>2350</v>
      </c>
      <c r="F44" s="10"/>
      <c r="G44" s="56">
        <f t="shared" si="0"/>
        <v>3751.6899999999996</v>
      </c>
    </row>
    <row r="45" spans="1:7" x14ac:dyDescent="0.2">
      <c r="A45" s="39">
        <v>42637</v>
      </c>
      <c r="B45" s="40" t="s">
        <v>17</v>
      </c>
      <c r="C45" s="41" t="s">
        <v>76</v>
      </c>
      <c r="D45" s="40"/>
      <c r="E45" s="10"/>
      <c r="F45" s="10">
        <v>2350</v>
      </c>
      <c r="G45" s="56">
        <f t="shared" si="0"/>
        <v>1401.6899999999996</v>
      </c>
    </row>
    <row r="46" spans="1:7" x14ac:dyDescent="0.2">
      <c r="A46" s="39">
        <v>42643</v>
      </c>
      <c r="B46" s="40" t="s">
        <v>18</v>
      </c>
      <c r="C46" s="41" t="s">
        <v>77</v>
      </c>
      <c r="D46" s="40"/>
      <c r="E46" s="10">
        <v>500</v>
      </c>
      <c r="F46" s="10"/>
      <c r="G46" s="56">
        <f t="shared" si="0"/>
        <v>1901.6899999999996</v>
      </c>
    </row>
    <row r="47" spans="1:7" x14ac:dyDescent="0.2">
      <c r="A47" s="39">
        <v>42643</v>
      </c>
      <c r="B47" s="40" t="s">
        <v>18</v>
      </c>
      <c r="C47" s="41" t="s">
        <v>77</v>
      </c>
      <c r="D47" s="40"/>
      <c r="E47" s="10"/>
      <c r="F47" s="10">
        <v>500</v>
      </c>
      <c r="G47" s="56">
        <f t="shared" si="0"/>
        <v>1401.6899999999996</v>
      </c>
    </row>
    <row r="48" spans="1:7" x14ac:dyDescent="0.2">
      <c r="A48" s="39">
        <v>42643</v>
      </c>
      <c r="B48" s="41" t="s">
        <v>78</v>
      </c>
      <c r="C48" s="41"/>
      <c r="D48" s="40"/>
      <c r="E48" s="10"/>
      <c r="F48" s="10">
        <v>300</v>
      </c>
      <c r="G48" s="56">
        <f t="shared" si="0"/>
        <v>1101.6899999999996</v>
      </c>
    </row>
    <row r="49" spans="1:7" x14ac:dyDescent="0.2">
      <c r="A49" s="39"/>
      <c r="B49" s="41"/>
      <c r="C49" s="6"/>
      <c r="D49" s="40"/>
      <c r="E49" s="10"/>
      <c r="F49" s="10"/>
      <c r="G49" s="56">
        <f t="shared" si="0"/>
        <v>1101.6899999999996</v>
      </c>
    </row>
    <row r="50" spans="1:7" x14ac:dyDescent="0.2">
      <c r="A50" s="39"/>
      <c r="B50" s="48"/>
      <c r="C50" s="48"/>
      <c r="D50" s="40"/>
      <c r="E50" s="10"/>
      <c r="F50" s="10"/>
      <c r="G50" s="56">
        <f t="shared" si="0"/>
        <v>1101.6899999999996</v>
      </c>
    </row>
    <row r="51" spans="1:7" x14ac:dyDescent="0.2">
      <c r="A51" s="12"/>
      <c r="B51" s="13"/>
      <c r="C51" s="13"/>
      <c r="D51" s="12"/>
      <c r="E51" s="14">
        <f>SUM(E4:E50)</f>
        <v>19843.77</v>
      </c>
      <c r="F51" s="14">
        <f>SUM(F4:F50)</f>
        <v>20279.57</v>
      </c>
      <c r="G51" s="57">
        <f>E51-F51</f>
        <v>-435.79999999999927</v>
      </c>
    </row>
    <row r="52" spans="1:7" x14ac:dyDescent="0.2">
      <c r="A52" s="12"/>
      <c r="B52" s="13"/>
      <c r="C52" s="13"/>
      <c r="D52" s="12"/>
      <c r="E52" s="15"/>
      <c r="F52" s="15" t="s">
        <v>12</v>
      </c>
      <c r="G52" s="58">
        <f>F2:F2</f>
        <v>1537.49</v>
      </c>
    </row>
    <row r="53" spans="1:7" x14ac:dyDescent="0.2">
      <c r="A53" s="12"/>
      <c r="B53" s="13"/>
      <c r="C53" s="13"/>
      <c r="D53" s="12"/>
      <c r="E53" s="15"/>
      <c r="F53" s="15"/>
      <c r="G53" s="57">
        <f>SUM(G51:G52)</f>
        <v>1101.6900000000007</v>
      </c>
    </row>
    <row r="54" spans="1:7" x14ac:dyDescent="0.2">
      <c r="C54" s="16"/>
      <c r="G54" s="59"/>
    </row>
    <row r="55" spans="1:7" x14ac:dyDescent="0.2">
      <c r="G55" s="60"/>
    </row>
    <row r="56" spans="1:7" x14ac:dyDescent="0.2">
      <c r="G56" s="59"/>
    </row>
  </sheetData>
  <mergeCells count="1">
    <mergeCell ref="E1:F1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5" zoomScaleNormal="85" workbookViewId="0">
      <selection activeCell="B7" sqref="B7"/>
    </sheetView>
  </sheetViews>
  <sheetFormatPr defaultRowHeight="12" x14ac:dyDescent="0.2"/>
  <cols>
    <col min="1" max="1" width="13.85546875" style="31" customWidth="1"/>
    <col min="2" max="2" width="52.5703125" style="20" customWidth="1"/>
    <col min="3" max="3" width="48" style="20" customWidth="1"/>
    <col min="4" max="4" width="12.42578125" style="31" bestFit="1" customWidth="1"/>
    <col min="5" max="5" width="15.85546875" style="32" bestFit="1" customWidth="1"/>
    <col min="6" max="6" width="18.140625" style="32" customWidth="1"/>
    <col min="7" max="7" width="15.85546875" style="32" bestFit="1" customWidth="1"/>
    <col min="8" max="16384" width="9.140625" style="20"/>
  </cols>
  <sheetData>
    <row r="1" spans="1:7" ht="15.75" x14ac:dyDescent="0.25">
      <c r="A1" s="17" t="s">
        <v>0</v>
      </c>
      <c r="B1" s="18" t="s">
        <v>1</v>
      </c>
      <c r="C1" s="18" t="s">
        <v>2</v>
      </c>
      <c r="D1" s="18" t="s">
        <v>3</v>
      </c>
      <c r="E1" s="62" t="s">
        <v>13</v>
      </c>
      <c r="F1" s="63"/>
      <c r="G1" s="19"/>
    </row>
    <row r="2" spans="1:7" ht="15.75" x14ac:dyDescent="0.25">
      <c r="A2" s="21"/>
      <c r="B2" s="22"/>
      <c r="C2" s="22"/>
      <c r="D2" s="23" t="s">
        <v>5</v>
      </c>
      <c r="E2" s="24" t="s">
        <v>14</v>
      </c>
      <c r="F2" s="54">
        <v>188446.74</v>
      </c>
      <c r="G2" s="25"/>
    </row>
    <row r="3" spans="1:7" ht="15.75" x14ac:dyDescent="0.25">
      <c r="A3" s="21"/>
      <c r="B3" s="22"/>
      <c r="C3" s="22"/>
      <c r="D3" s="23" t="s">
        <v>5</v>
      </c>
      <c r="E3" s="25" t="s">
        <v>7</v>
      </c>
      <c r="F3" s="25" t="s">
        <v>15</v>
      </c>
      <c r="G3" s="25" t="s">
        <v>16</v>
      </c>
    </row>
    <row r="4" spans="1:7" ht="15" x14ac:dyDescent="0.25">
      <c r="A4" s="34"/>
      <c r="B4" s="35"/>
      <c r="C4" s="36"/>
      <c r="D4" s="52"/>
      <c r="E4" s="53"/>
      <c r="F4" s="53"/>
      <c r="G4" s="53">
        <f>F2-F4</f>
        <v>188446.74</v>
      </c>
    </row>
    <row r="5" spans="1:7" ht="15" x14ac:dyDescent="0.25">
      <c r="A5" s="34">
        <v>42615</v>
      </c>
      <c r="B5" s="35" t="s">
        <v>18</v>
      </c>
      <c r="C5" s="36" t="s">
        <v>79</v>
      </c>
      <c r="D5" s="64"/>
      <c r="E5" s="65">
        <v>836.5</v>
      </c>
      <c r="F5" s="53"/>
      <c r="G5" s="53">
        <f>G4+E5-F5</f>
        <v>189283.24</v>
      </c>
    </row>
    <row r="6" spans="1:7" ht="15" x14ac:dyDescent="0.25">
      <c r="A6" s="34">
        <v>42615</v>
      </c>
      <c r="B6" s="35" t="s">
        <v>41</v>
      </c>
      <c r="C6" s="36"/>
      <c r="D6" s="64"/>
      <c r="E6" s="65"/>
      <c r="F6" s="53">
        <v>1667.2</v>
      </c>
      <c r="G6" s="53">
        <f t="shared" ref="G6:G13" si="0">G5+E6-F6</f>
        <v>187616.03999999998</v>
      </c>
    </row>
    <row r="7" spans="1:7" ht="15" x14ac:dyDescent="0.25">
      <c r="A7" s="34">
        <v>42619</v>
      </c>
      <c r="B7" s="37" t="s">
        <v>41</v>
      </c>
      <c r="C7" s="38"/>
      <c r="D7" s="64"/>
      <c r="E7" s="65"/>
      <c r="F7" s="65">
        <v>4539.55</v>
      </c>
      <c r="G7" s="53">
        <f t="shared" si="0"/>
        <v>183076.49</v>
      </c>
    </row>
    <row r="8" spans="1:7" ht="15" x14ac:dyDescent="0.25">
      <c r="A8" s="34">
        <v>42626</v>
      </c>
      <c r="B8" s="66" t="s">
        <v>41</v>
      </c>
      <c r="C8" s="66"/>
      <c r="D8" s="35"/>
      <c r="E8" s="65"/>
      <c r="F8" s="65">
        <v>5575.52</v>
      </c>
      <c r="G8" s="53">
        <f t="shared" si="0"/>
        <v>177500.97</v>
      </c>
    </row>
    <row r="9" spans="1:7" ht="15" x14ac:dyDescent="0.25">
      <c r="A9" s="34">
        <v>42628</v>
      </c>
      <c r="B9" s="36" t="s">
        <v>17</v>
      </c>
      <c r="C9" s="36" t="s">
        <v>59</v>
      </c>
      <c r="D9" s="35"/>
      <c r="E9" s="65"/>
      <c r="F9" s="65">
        <v>2350</v>
      </c>
      <c r="G9" s="53">
        <f t="shared" si="0"/>
        <v>175150.97</v>
      </c>
    </row>
    <row r="10" spans="1:7" ht="15" x14ac:dyDescent="0.25">
      <c r="A10" s="34">
        <v>42635</v>
      </c>
      <c r="B10" s="35" t="s">
        <v>41</v>
      </c>
      <c r="C10" s="36"/>
      <c r="D10" s="35"/>
      <c r="E10" s="65"/>
      <c r="F10" s="65">
        <v>2025</v>
      </c>
      <c r="G10" s="53">
        <f t="shared" si="0"/>
        <v>173125.97</v>
      </c>
    </row>
    <row r="11" spans="1:7" ht="15" x14ac:dyDescent="0.25">
      <c r="A11" s="34">
        <v>42637</v>
      </c>
      <c r="B11" s="35" t="s">
        <v>17</v>
      </c>
      <c r="C11" s="36" t="s">
        <v>76</v>
      </c>
      <c r="D11" s="64"/>
      <c r="E11" s="65"/>
      <c r="F11" s="65">
        <v>2350</v>
      </c>
      <c r="G11" s="53">
        <f t="shared" si="0"/>
        <v>170775.97</v>
      </c>
    </row>
    <row r="12" spans="1:7" ht="15" x14ac:dyDescent="0.25">
      <c r="A12" s="34">
        <v>42643</v>
      </c>
      <c r="B12" s="35" t="s">
        <v>18</v>
      </c>
      <c r="C12" s="36" t="s">
        <v>77</v>
      </c>
      <c r="D12" s="35"/>
      <c r="E12" s="65">
        <v>500</v>
      </c>
      <c r="F12" s="53"/>
      <c r="G12" s="53">
        <f>G11+E12-F12</f>
        <v>171275.97</v>
      </c>
    </row>
    <row r="13" spans="1:7" ht="15" x14ac:dyDescent="0.25">
      <c r="A13" s="34"/>
      <c r="B13" s="35"/>
      <c r="C13" s="36"/>
      <c r="D13" s="52"/>
      <c r="E13" s="53"/>
      <c r="F13" s="53"/>
      <c r="G13" s="53">
        <f t="shared" si="0"/>
        <v>171275.97</v>
      </c>
    </row>
    <row r="14" spans="1:7" ht="15.75" x14ac:dyDescent="0.25">
      <c r="A14" s="26"/>
      <c r="B14" s="27"/>
      <c r="C14" s="27"/>
      <c r="D14" s="26"/>
      <c r="E14" s="28"/>
      <c r="F14" s="29"/>
      <c r="G14" s="28"/>
    </row>
    <row r="15" spans="1:7" ht="15.75" x14ac:dyDescent="0.25">
      <c r="A15" s="26"/>
      <c r="B15" s="27"/>
      <c r="C15" s="27"/>
      <c r="D15" s="26" t="s">
        <v>30</v>
      </c>
      <c r="E15" s="30"/>
      <c r="F15" s="55">
        <f>G12</f>
        <v>171275.97</v>
      </c>
      <c r="G15" s="28"/>
    </row>
    <row r="16" spans="1:7" ht="15.75" x14ac:dyDescent="0.25">
      <c r="D16" s="26" t="s">
        <v>31</v>
      </c>
      <c r="F16" s="55">
        <v>156.15</v>
      </c>
      <c r="G16" s="33"/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- SET 2016</vt:lpstr>
      <vt:lpstr>Banco - SET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2016-09-12T11:07:00Z</cp:lastPrinted>
  <dcterms:created xsi:type="dcterms:W3CDTF">2016-06-28T20:35:48Z</dcterms:created>
  <dcterms:modified xsi:type="dcterms:W3CDTF">2016-10-04T21:03:17Z</dcterms:modified>
</cp:coreProperties>
</file>