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5600" windowHeight="7875"/>
  </bookViews>
  <sheets>
    <sheet name="Caixa AGO-2016" sheetId="1" r:id="rId1"/>
    <sheet name="Banco AGO-2016" sheetId="2" r:id="rId2"/>
  </sheets>
  <calcPr calcId="145621"/>
</workbook>
</file>

<file path=xl/calcChain.xml><?xml version="1.0" encoding="utf-8"?>
<calcChain xmlns="http://schemas.openxmlformats.org/spreadsheetml/2006/main">
  <c r="F82" i="1" l="1"/>
  <c r="E82" i="1"/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F25" i="2" l="1"/>
  <c r="G4" i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l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2" i="1"/>
  <c r="G83" i="1" l="1"/>
  <c r="G84" i="1" l="1"/>
</calcChain>
</file>

<file path=xl/sharedStrings.xml><?xml version="1.0" encoding="utf-8"?>
<sst xmlns="http://schemas.openxmlformats.org/spreadsheetml/2006/main" count="224" uniqueCount="135">
  <si>
    <t>Data</t>
  </si>
  <si>
    <t>Evento</t>
  </si>
  <si>
    <t>Histórico</t>
  </si>
  <si>
    <t>NF/CF</t>
  </si>
  <si>
    <t>CAIXA</t>
  </si>
  <si>
    <t xml:space="preserve">    </t>
  </si>
  <si>
    <t>Saldo inicial</t>
  </si>
  <si>
    <t>Entrada</t>
  </si>
  <si>
    <t>Saída</t>
  </si>
  <si>
    <t>Saldo Caixa</t>
  </si>
  <si>
    <t>William Alexander Seelig</t>
  </si>
  <si>
    <t>DARF</t>
  </si>
  <si>
    <t>GPS</t>
  </si>
  <si>
    <t>SALDO INICIAL</t>
  </si>
  <si>
    <t>BANCO</t>
  </si>
  <si>
    <t>Saldo Inicial</t>
  </si>
  <si>
    <t>Saida</t>
  </si>
  <si>
    <t>Saldo</t>
  </si>
  <si>
    <t>Cheque</t>
  </si>
  <si>
    <t>AMG 000452</t>
  </si>
  <si>
    <t>AMG 000453</t>
  </si>
  <si>
    <t>Depósito</t>
  </si>
  <si>
    <t>Taxa estudantil</t>
  </si>
  <si>
    <t>Ressarcimento Guilherme E. Eineck</t>
  </si>
  <si>
    <t>Gepel papelaria e informática LTDA</t>
  </si>
  <si>
    <t>Compra de folhas A4 para impressão</t>
  </si>
  <si>
    <t>Compra de espirais para encadernação</t>
  </si>
  <si>
    <t>Luxor Pinturas e Reformas</t>
  </si>
  <si>
    <t>Serviços de pintura - reforma do DCE</t>
  </si>
  <si>
    <t>Alexandre Goetz</t>
  </si>
  <si>
    <t>Frete de pallets - reforma do DCE</t>
  </si>
  <si>
    <t>AMG 000454</t>
  </si>
  <si>
    <t>T S Gesso</t>
  </si>
  <si>
    <t>Intalação de parede de gesso - reforma do DCE</t>
  </si>
  <si>
    <t>Vedalux Persianas e Divisórias LTDA</t>
  </si>
  <si>
    <t>AMG 000455</t>
  </si>
  <si>
    <t>Vidraçaria Conventos LTDA</t>
  </si>
  <si>
    <t>Instalação de vidros - reforma DCE</t>
  </si>
  <si>
    <t>Comercial Equipeças e Serviços LTDA</t>
  </si>
  <si>
    <t>Ferramentas e materiais para pallets - reforma DCE</t>
  </si>
  <si>
    <t>JC Tintas LTDA</t>
  </si>
  <si>
    <t>Verniz e exterminador de cupim para pallets - reforma DCE</t>
  </si>
  <si>
    <t>AMG 000456</t>
  </si>
  <si>
    <t>Viagens e Transportes Alves</t>
  </si>
  <si>
    <t>Pagamento de trasporte de viagem à Colégio de Aplic. Da UFRGS - DA Pedagogia</t>
  </si>
  <si>
    <t>Guia da Previdência Social</t>
  </si>
  <si>
    <t>Documento de Arrecadação de Receitas Federais</t>
  </si>
  <si>
    <t>GRCSU</t>
  </si>
  <si>
    <t>Guia de Recolhimento da Contribuição Sindical Urbana</t>
  </si>
  <si>
    <t>IT Code Soluções Web LTDA ME</t>
  </si>
  <si>
    <t>Email Marketing</t>
  </si>
  <si>
    <t>LA Contabilidade LTDA - ME</t>
  </si>
  <si>
    <t xml:space="preserve">Escritório Contábil </t>
  </si>
  <si>
    <t>NV Comercial LTDA</t>
  </si>
  <si>
    <t>Compra de tintas - reforma DCE</t>
  </si>
  <si>
    <t>Pagamentos funcionários</t>
  </si>
  <si>
    <t>Waleska Vigolo de Conto</t>
  </si>
  <si>
    <t>Guia de Recolhimento do FGTS</t>
  </si>
  <si>
    <t>AMG 000457</t>
  </si>
  <si>
    <t>Impra. E Expra. De Cereais S/A</t>
  </si>
  <si>
    <t>Alimentação para voluntários da reforma dos pallets - reforma DCE</t>
  </si>
  <si>
    <t>Impa e Expra. De Cereais S/A</t>
  </si>
  <si>
    <t>Associação Rural de Lajeado</t>
  </si>
  <si>
    <t>Graffshop Tintas LTDA</t>
  </si>
  <si>
    <t>Pintura de grafite nas paredes - reforma DCE</t>
  </si>
  <si>
    <t>GRF</t>
  </si>
  <si>
    <t>MD Elis Cristina Markus</t>
  </si>
  <si>
    <t>Exame médico ocupacional - Camila Fonseca</t>
  </si>
  <si>
    <t>Relatório de despesas</t>
  </si>
  <si>
    <t>Pagamentos de despesas com barraquinha da Festa Junina - DA Farmácia</t>
  </si>
  <si>
    <t>FUVATES</t>
  </si>
  <si>
    <t>Reembolso ligações telefônicas</t>
  </si>
  <si>
    <t>Sind. Dos Trab Rurais de Lajeado</t>
  </si>
  <si>
    <t>DGB Entretenimentos LTDA</t>
  </si>
  <si>
    <t>Pó colorido p/ Trote dos Bixos</t>
  </si>
  <si>
    <t>Pintura e instalação hidráulica - reforma DCE</t>
  </si>
  <si>
    <t>Saraiva e Siciliano S/A</t>
  </si>
  <si>
    <t>Compra de pastas/envelopes p/ organização de arquivo - DA Psicologia</t>
  </si>
  <si>
    <t>Tubétio Materiais de Construção LTDA</t>
  </si>
  <si>
    <t>Compra de pincéis para reforma dos pallets - reforma DCE</t>
  </si>
  <si>
    <t>AMG 000459</t>
  </si>
  <si>
    <t>Ereno Dorr Transportes Eireli ME</t>
  </si>
  <si>
    <t>Passagens de ônibus p/ funcionários</t>
  </si>
  <si>
    <t>Pagamento de livros e alimentação para I Jornada da Psicologia - DA Psicologia</t>
  </si>
  <si>
    <t>Receita fotocópias</t>
  </si>
  <si>
    <t>Lucro do xerox</t>
  </si>
  <si>
    <t>Depósito do lucro do xerox</t>
  </si>
  <si>
    <t>SKY</t>
  </si>
  <si>
    <t>TV por assinatura</t>
  </si>
  <si>
    <t>Solvente p/ reforma dos pallets - reforma DCE</t>
  </si>
  <si>
    <t>Exterminador de cupim p/ reforma dos pallets - reforma DCE</t>
  </si>
  <si>
    <t>Compra de tinta preta e massa tapa tudo - reforma DCE</t>
  </si>
  <si>
    <t>Compra de tinta branca</t>
  </si>
  <si>
    <t>Mayerle Adesivos LTDA</t>
  </si>
  <si>
    <t>Adesivo para nova porta do DCE - reforma do DCE</t>
  </si>
  <si>
    <t>SG Martins Comércio e Serviços LTDA</t>
  </si>
  <si>
    <t>Saneban Soluções em Saneamento e Banheiros Químicos</t>
  </si>
  <si>
    <t>Pagamento de locação de gerador - Festa dos Bixos</t>
  </si>
  <si>
    <t>Locação de banheiros químicos - Festa dos Bixos</t>
  </si>
  <si>
    <t>TODT Produção e Eventos</t>
  </si>
  <si>
    <t>Contratação da banda Cartolas - Festa dos Bixos</t>
  </si>
  <si>
    <t>Leandro Dresch</t>
  </si>
  <si>
    <t>Schengber Ind e Com de Alimentos LTDA ME</t>
  </si>
  <si>
    <t>AMG 000460</t>
  </si>
  <si>
    <t>AMG 000461</t>
  </si>
  <si>
    <t>AMG 000462</t>
  </si>
  <si>
    <t>AMG 000463</t>
  </si>
  <si>
    <t>AMG 000464</t>
  </si>
  <si>
    <t>Paulo Sergio Ferrazza</t>
  </si>
  <si>
    <t>Sonorização - Festa dos Bixos</t>
  </si>
  <si>
    <t>Leandro Mattje Flor</t>
  </si>
  <si>
    <t>Contratação de Deejay - Festa dos Bixos</t>
  </si>
  <si>
    <t>Contratação de Bandas: LaRoots e Leandro Mallmann e banda - Festa dos Bixos</t>
  </si>
  <si>
    <t>Cerveja p/ camarim da banda Cartolas - Festa dos Bixos</t>
  </si>
  <si>
    <t>Salgadinhos p/ camarim da banda Cartolas  - Festa dos Bixos</t>
  </si>
  <si>
    <t xml:space="preserve">Serviço de limpeza - Festa dos Bixos </t>
  </si>
  <si>
    <t>Gilnei J. Severo ME</t>
  </si>
  <si>
    <t>Segurança - Festa dos Bixos</t>
  </si>
  <si>
    <t>AMG 000465</t>
  </si>
  <si>
    <t>Papelaria Irmaos Rempel LTDA</t>
  </si>
  <si>
    <t>Compra de livro ponto dos funcionários</t>
  </si>
  <si>
    <t>AMG 000458</t>
  </si>
  <si>
    <t>Anulado</t>
  </si>
  <si>
    <t>Pgto de desp. referente a Barraquinha de amendoim doce (Festa Junina) - DA Design</t>
  </si>
  <si>
    <t>Desmontagem, remoção de divisórias</t>
  </si>
  <si>
    <t>Receita fotocópias 2016/B</t>
  </si>
  <si>
    <t>Criative Móveis</t>
  </si>
  <si>
    <t>AMG 000446</t>
  </si>
  <si>
    <t>2ª parcela móveis sob medida (reforma)</t>
  </si>
  <si>
    <t>Cesta de relacionamento Sicredi</t>
  </si>
  <si>
    <t xml:space="preserve">Cheque </t>
  </si>
  <si>
    <t>Saldo Conta Corrente Sicredi</t>
  </si>
  <si>
    <t>Saldo Conta Aplicação Sicredi</t>
  </si>
  <si>
    <t>Repasse Univates (taxa estudantil)</t>
  </si>
  <si>
    <t>Repasse Univates (taxa de aleluia dos 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</si>
</sst>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2" fillId="17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4" fillId="7" borderId="4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</cellStyleXfs>
  <cellXfs count="73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/>
    </xf>
    <xf numFmtId="0" fontId="4" fillId="0" borderId="0" xfId="0" applyFont="1"/>
    <xf numFmtId="14" fontId="5" fillId="0" borderId="1" xfId="3" applyNumberFormat="1" applyFont="1" applyFill="1" applyBorder="1" applyAlignment="1">
      <alignment horizontal="left"/>
    </xf>
    <xf numFmtId="164" fontId="5" fillId="0" borderId="2" xfId="3" applyNumberFormat="1" applyFont="1" applyFill="1" applyBorder="1" applyAlignment="1">
      <alignment horizontal="left"/>
    </xf>
    <xf numFmtId="0" fontId="5" fillId="0" borderId="2" xfId="3" applyNumberFormat="1" applyFont="1" applyFill="1" applyBorder="1" applyAlignment="1">
      <alignment horizontal="left"/>
    </xf>
    <xf numFmtId="4" fontId="5" fillId="0" borderId="3" xfId="1" applyNumberFormat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4" fontId="4" fillId="0" borderId="2" xfId="1" applyFont="1" applyFill="1" applyBorder="1"/>
    <xf numFmtId="0" fontId="6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44" fontId="4" fillId="0" borderId="0" xfId="1" applyFont="1" applyFill="1"/>
    <xf numFmtId="4" fontId="4" fillId="0" borderId="0" xfId="0" applyNumberFormat="1" applyFont="1" applyFill="1"/>
    <xf numFmtId="0" fontId="7" fillId="0" borderId="0" xfId="0" applyFont="1" applyFill="1"/>
    <xf numFmtId="0" fontId="25" fillId="0" borderId="1" xfId="2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center" vertical="center"/>
    </xf>
    <xf numFmtId="4" fontId="25" fillId="0" borderId="2" xfId="1" applyNumberFormat="1" applyFont="1" applyFill="1" applyBorder="1" applyAlignment="1">
      <alignment horizontal="center"/>
    </xf>
    <xf numFmtId="0" fontId="26" fillId="0" borderId="0" xfId="0" applyFont="1" applyFill="1"/>
    <xf numFmtId="14" fontId="27" fillId="0" borderId="1" xfId="3" applyNumberFormat="1" applyFont="1" applyFill="1" applyBorder="1" applyAlignment="1">
      <alignment horizontal="left"/>
    </xf>
    <xf numFmtId="164" fontId="27" fillId="0" borderId="2" xfId="3" applyNumberFormat="1" applyFont="1" applyFill="1" applyBorder="1" applyAlignment="1">
      <alignment horizontal="left"/>
    </xf>
    <xf numFmtId="0" fontId="27" fillId="0" borderId="2" xfId="3" applyNumberFormat="1" applyFont="1" applyFill="1" applyBorder="1" applyAlignment="1">
      <alignment horizontal="left"/>
    </xf>
    <xf numFmtId="4" fontId="27" fillId="0" borderId="3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/>
    <xf numFmtId="4" fontId="28" fillId="0" borderId="0" xfId="0" applyNumberFormat="1" applyFont="1" applyFill="1"/>
    <xf numFmtId="4" fontId="28" fillId="0" borderId="0" xfId="1" applyNumberFormat="1" applyFont="1" applyFill="1"/>
    <xf numFmtId="4" fontId="29" fillId="0" borderId="0" xfId="0" applyNumberFormat="1" applyFont="1" applyFill="1"/>
    <xf numFmtId="0" fontId="26" fillId="0" borderId="0" xfId="0" applyFont="1" applyFill="1" applyAlignment="1">
      <alignment horizontal="left"/>
    </xf>
    <xf numFmtId="4" fontId="26" fillId="0" borderId="0" xfId="0" applyNumberFormat="1" applyFont="1" applyFill="1"/>
    <xf numFmtId="4" fontId="30" fillId="0" borderId="0" xfId="0" applyNumberFormat="1" applyFont="1" applyFill="1"/>
    <xf numFmtId="1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0" xfId="0" applyFont="1"/>
    <xf numFmtId="0" fontId="0" fillId="0" borderId="2" xfId="0" applyFont="1" applyBorder="1"/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6" fillId="0" borderId="2" xfId="0" applyFont="1" applyFill="1" applyBorder="1" applyAlignment="1">
      <alignment horizontal="left"/>
    </xf>
    <xf numFmtId="0" fontId="31" fillId="0" borderId="2" xfId="0" applyFont="1" applyFill="1" applyBorder="1"/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4" fontId="4" fillId="0" borderId="2" xfId="1" applyFont="1" applyFill="1" applyBorder="1" applyAlignment="1">
      <alignment horizontal="left"/>
    </xf>
    <xf numFmtId="44" fontId="4" fillId="0" borderId="2" xfId="1" applyFont="1" applyBorder="1" applyAlignment="1">
      <alignment horizontal="left"/>
    </xf>
    <xf numFmtId="44" fontId="4" fillId="0" borderId="0" xfId="0" applyNumberFormat="1" applyFont="1"/>
    <xf numFmtId="0" fontId="0" fillId="0" borderId="0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center"/>
    </xf>
    <xf numFmtId="44" fontId="32" fillId="0" borderId="2" xfId="1" applyFont="1" applyFill="1" applyBorder="1"/>
    <xf numFmtId="44" fontId="32" fillId="0" borderId="2" xfId="1" applyFont="1" applyFill="1" applyBorder="1" applyAlignment="1">
      <alignment horizontal="left"/>
    </xf>
    <xf numFmtId="0" fontId="32" fillId="0" borderId="2" xfId="0" applyFont="1" applyFill="1" applyBorder="1" applyAlignment="1">
      <alignment horizontal="left"/>
    </xf>
    <xf numFmtId="44" fontId="28" fillId="0" borderId="0" xfId="1" applyFont="1" applyFill="1"/>
    <xf numFmtId="44" fontId="29" fillId="0" borderId="0" xfId="1" applyFont="1" applyFill="1"/>
    <xf numFmtId="44" fontId="5" fillId="0" borderId="2" xfId="1" applyFont="1" applyFill="1" applyBorder="1"/>
    <xf numFmtId="44" fontId="5" fillId="0" borderId="0" xfId="1" applyFont="1" applyFill="1"/>
    <xf numFmtId="4" fontId="5" fillId="0" borderId="0" xfId="0" applyNumberFormat="1" applyFont="1" applyFill="1"/>
    <xf numFmtId="0" fontId="5" fillId="0" borderId="0" xfId="0" applyFont="1"/>
    <xf numFmtId="44" fontId="5" fillId="0" borderId="0" xfId="0" applyNumberFormat="1" applyFont="1"/>
    <xf numFmtId="4" fontId="3" fillId="0" borderId="2" xfId="1" applyNumberFormat="1" applyFont="1" applyFill="1" applyBorder="1" applyAlignment="1">
      <alignment horizontal="center" vertical="center"/>
    </xf>
    <xf numFmtId="4" fontId="25" fillId="0" borderId="3" xfId="1" applyNumberFormat="1" applyFont="1" applyFill="1" applyBorder="1" applyAlignment="1">
      <alignment horizontal="center" vertical="center"/>
    </xf>
    <xf numFmtId="4" fontId="25" fillId="0" borderId="13" xfId="1" applyNumberFormat="1" applyFont="1" applyFill="1" applyBorder="1" applyAlignment="1">
      <alignment horizontal="center" vertical="center"/>
    </xf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C6" sqref="C6"/>
    </sheetView>
  </sheetViews>
  <sheetFormatPr defaultRowHeight="11.25" x14ac:dyDescent="0.2"/>
  <cols>
    <col min="1" max="1" width="9" style="4" bestFit="1" customWidth="1"/>
    <col min="2" max="2" width="32.28515625" style="4" customWidth="1"/>
    <col min="3" max="3" width="58.140625" style="4" customWidth="1"/>
    <col min="4" max="4" width="9.5703125" style="4" bestFit="1" customWidth="1"/>
    <col min="5" max="7" width="10.7109375" style="4" bestFit="1" customWidth="1"/>
    <col min="8" max="16384" width="9.140625" style="4"/>
  </cols>
  <sheetData>
    <row r="1" spans="1:8" x14ac:dyDescent="0.2">
      <c r="A1" s="1" t="s">
        <v>0</v>
      </c>
      <c r="B1" s="2" t="s">
        <v>1</v>
      </c>
      <c r="C1" s="2" t="s">
        <v>2</v>
      </c>
      <c r="D1" s="2" t="s">
        <v>3</v>
      </c>
      <c r="E1" s="70" t="s">
        <v>4</v>
      </c>
      <c r="F1" s="70"/>
      <c r="G1" s="3"/>
    </row>
    <row r="2" spans="1:8" x14ac:dyDescent="0.2">
      <c r="A2" s="5"/>
      <c r="B2" s="6"/>
      <c r="C2" s="6"/>
      <c r="D2" s="7" t="s">
        <v>5</v>
      </c>
      <c r="E2" s="8" t="s">
        <v>6</v>
      </c>
      <c r="F2" s="9">
        <v>150.97999999999999</v>
      </c>
      <c r="G2" s="9"/>
    </row>
    <row r="3" spans="1:8" x14ac:dyDescent="0.2">
      <c r="A3" s="5"/>
      <c r="B3" s="6"/>
      <c r="C3" s="6"/>
      <c r="D3" s="7" t="s">
        <v>5</v>
      </c>
      <c r="E3" s="8" t="s">
        <v>7</v>
      </c>
      <c r="F3" s="9" t="s">
        <v>8</v>
      </c>
      <c r="G3" s="9" t="s">
        <v>9</v>
      </c>
    </row>
    <row r="4" spans="1:8" x14ac:dyDescent="0.2">
      <c r="A4" s="41">
        <v>42583</v>
      </c>
      <c r="B4" s="42" t="s">
        <v>18</v>
      </c>
      <c r="C4" s="43"/>
      <c r="D4" s="44" t="s">
        <v>19</v>
      </c>
      <c r="E4" s="10">
        <v>704.64</v>
      </c>
      <c r="F4" s="10"/>
      <c r="G4" s="65">
        <f>F2+E4-F4</f>
        <v>855.62</v>
      </c>
      <c r="H4" s="57"/>
    </row>
    <row r="5" spans="1:8" x14ac:dyDescent="0.2">
      <c r="A5" s="41">
        <v>42583</v>
      </c>
      <c r="B5" s="42" t="s">
        <v>18</v>
      </c>
      <c r="C5" s="43"/>
      <c r="D5" s="44" t="s">
        <v>20</v>
      </c>
      <c r="E5" s="10">
        <v>1490</v>
      </c>
      <c r="F5" s="10"/>
      <c r="G5" s="65">
        <f>G4+E5-F5</f>
        <v>2345.62</v>
      </c>
    </row>
    <row r="6" spans="1:8" x14ac:dyDescent="0.2">
      <c r="A6" s="45">
        <v>42583</v>
      </c>
      <c r="B6" s="46" t="s">
        <v>21</v>
      </c>
      <c r="C6" s="46" t="s">
        <v>22</v>
      </c>
      <c r="D6" s="47"/>
      <c r="E6" s="48">
        <v>690</v>
      </c>
      <c r="F6" s="48"/>
      <c r="G6" s="65">
        <f t="shared" ref="G6:G69" si="0">G5+E6-F6</f>
        <v>3035.62</v>
      </c>
    </row>
    <row r="7" spans="1:8" x14ac:dyDescent="0.2">
      <c r="A7" s="45">
        <v>42583</v>
      </c>
      <c r="B7" s="46" t="s">
        <v>21</v>
      </c>
      <c r="C7" s="46" t="s">
        <v>22</v>
      </c>
      <c r="D7" s="47"/>
      <c r="E7" s="48"/>
      <c r="F7" s="49">
        <v>690</v>
      </c>
      <c r="G7" s="65">
        <f t="shared" si="0"/>
        <v>2345.62</v>
      </c>
    </row>
    <row r="8" spans="1:8" x14ac:dyDescent="0.2">
      <c r="A8" s="45">
        <v>42583</v>
      </c>
      <c r="B8" s="46" t="s">
        <v>21</v>
      </c>
      <c r="C8" s="46" t="s">
        <v>23</v>
      </c>
      <c r="D8" s="47"/>
      <c r="E8" s="48">
        <v>711</v>
      </c>
      <c r="F8" s="49"/>
      <c r="G8" s="65">
        <f t="shared" si="0"/>
        <v>3056.62</v>
      </c>
    </row>
    <row r="9" spans="1:8" x14ac:dyDescent="0.2">
      <c r="A9" s="45">
        <v>42583</v>
      </c>
      <c r="B9" s="46" t="s">
        <v>21</v>
      </c>
      <c r="C9" s="46" t="s">
        <v>23</v>
      </c>
      <c r="D9" s="47"/>
      <c r="E9" s="48"/>
      <c r="F9" s="48">
        <v>711</v>
      </c>
      <c r="G9" s="65">
        <f t="shared" si="0"/>
        <v>2345.62</v>
      </c>
    </row>
    <row r="10" spans="1:8" x14ac:dyDescent="0.2">
      <c r="A10" s="45">
        <v>42583</v>
      </c>
      <c r="B10" s="46" t="s">
        <v>24</v>
      </c>
      <c r="C10" s="46" t="s">
        <v>25</v>
      </c>
      <c r="D10" s="47"/>
      <c r="E10" s="48"/>
      <c r="F10" s="48">
        <v>179.64</v>
      </c>
      <c r="G10" s="65">
        <f t="shared" si="0"/>
        <v>2165.98</v>
      </c>
    </row>
    <row r="11" spans="1:8" x14ac:dyDescent="0.2">
      <c r="A11" s="41">
        <v>42583</v>
      </c>
      <c r="B11" s="46" t="s">
        <v>24</v>
      </c>
      <c r="C11" s="43" t="s">
        <v>26</v>
      </c>
      <c r="D11" s="42"/>
      <c r="E11" s="10"/>
      <c r="F11" s="10">
        <v>40</v>
      </c>
      <c r="G11" s="65">
        <f t="shared" si="0"/>
        <v>2125.98</v>
      </c>
    </row>
    <row r="12" spans="1:8" x14ac:dyDescent="0.2">
      <c r="A12" s="41">
        <v>42583</v>
      </c>
      <c r="B12" s="42" t="s">
        <v>27</v>
      </c>
      <c r="C12" s="43" t="s">
        <v>28</v>
      </c>
      <c r="D12" s="42"/>
      <c r="E12" s="10"/>
      <c r="F12" s="10">
        <v>640</v>
      </c>
      <c r="G12" s="65">
        <f t="shared" si="0"/>
        <v>1485.98</v>
      </c>
    </row>
    <row r="13" spans="1:8" x14ac:dyDescent="0.2">
      <c r="A13" s="41">
        <v>42583</v>
      </c>
      <c r="B13" s="42" t="s">
        <v>29</v>
      </c>
      <c r="C13" s="43" t="s">
        <v>30</v>
      </c>
      <c r="D13" s="42"/>
      <c r="E13" s="10"/>
      <c r="F13" s="10">
        <v>275</v>
      </c>
      <c r="G13" s="65">
        <f t="shared" si="0"/>
        <v>1210.98</v>
      </c>
    </row>
    <row r="14" spans="1:8" x14ac:dyDescent="0.2">
      <c r="A14" s="41">
        <v>42584</v>
      </c>
      <c r="B14" s="4" t="s">
        <v>18</v>
      </c>
      <c r="C14" s="50"/>
      <c r="D14" s="44" t="s">
        <v>31</v>
      </c>
      <c r="E14" s="10">
        <v>2820</v>
      </c>
      <c r="F14" s="10"/>
      <c r="G14" s="65">
        <f t="shared" si="0"/>
        <v>4030.98</v>
      </c>
    </row>
    <row r="15" spans="1:8" x14ac:dyDescent="0.2">
      <c r="A15" s="41">
        <v>42584</v>
      </c>
      <c r="B15" s="43" t="s">
        <v>32</v>
      </c>
      <c r="C15" s="43" t="s">
        <v>33</v>
      </c>
      <c r="D15" s="42"/>
      <c r="E15" s="10"/>
      <c r="F15" s="10">
        <v>1130</v>
      </c>
      <c r="G15" s="65">
        <f t="shared" si="0"/>
        <v>2900.98</v>
      </c>
    </row>
    <row r="16" spans="1:8" s="11" customFormat="1" x14ac:dyDescent="0.2">
      <c r="A16" s="41">
        <v>42584</v>
      </c>
      <c r="B16" s="42" t="s">
        <v>34</v>
      </c>
      <c r="C16" s="43" t="s">
        <v>33</v>
      </c>
      <c r="D16" s="51"/>
      <c r="E16" s="10"/>
      <c r="F16" s="10">
        <v>1690</v>
      </c>
      <c r="G16" s="65">
        <f t="shared" si="0"/>
        <v>1210.98</v>
      </c>
    </row>
    <row r="17" spans="1:7" x14ac:dyDescent="0.2">
      <c r="A17" s="41">
        <v>42584</v>
      </c>
      <c r="B17" s="42" t="s">
        <v>18</v>
      </c>
      <c r="C17" s="43"/>
      <c r="D17" s="44" t="s">
        <v>35</v>
      </c>
      <c r="E17" s="10">
        <v>2925</v>
      </c>
      <c r="F17" s="10"/>
      <c r="G17" s="65">
        <f t="shared" si="0"/>
        <v>4135.9799999999996</v>
      </c>
    </row>
    <row r="18" spans="1:7" x14ac:dyDescent="0.2">
      <c r="A18" s="41">
        <v>42584</v>
      </c>
      <c r="B18" s="42" t="s">
        <v>36</v>
      </c>
      <c r="C18" s="52" t="s">
        <v>37</v>
      </c>
      <c r="D18" s="42"/>
      <c r="E18" s="10"/>
      <c r="F18" s="10">
        <v>2925</v>
      </c>
      <c r="G18" s="65">
        <f t="shared" si="0"/>
        <v>1210.9799999999996</v>
      </c>
    </row>
    <row r="19" spans="1:7" x14ac:dyDescent="0.2">
      <c r="A19" s="41">
        <v>42584</v>
      </c>
      <c r="B19" s="42" t="s">
        <v>38</v>
      </c>
      <c r="C19" s="43" t="s">
        <v>39</v>
      </c>
      <c r="D19" s="42"/>
      <c r="E19" s="10"/>
      <c r="F19" s="10">
        <v>120.7</v>
      </c>
      <c r="G19" s="65">
        <f t="shared" si="0"/>
        <v>1090.2799999999995</v>
      </c>
    </row>
    <row r="20" spans="1:7" x14ac:dyDescent="0.2">
      <c r="A20" s="41">
        <v>42584</v>
      </c>
      <c r="B20" s="43" t="s">
        <v>40</v>
      </c>
      <c r="C20" s="43" t="s">
        <v>41</v>
      </c>
      <c r="D20" s="42"/>
      <c r="E20" s="10"/>
      <c r="F20" s="10">
        <v>326</v>
      </c>
      <c r="G20" s="65">
        <f t="shared" si="0"/>
        <v>764.27999999999952</v>
      </c>
    </row>
    <row r="21" spans="1:7" x14ac:dyDescent="0.2">
      <c r="A21" s="41">
        <v>42585</v>
      </c>
      <c r="B21" s="43" t="s">
        <v>43</v>
      </c>
      <c r="C21" s="43" t="s">
        <v>44</v>
      </c>
      <c r="D21" s="42"/>
      <c r="E21" s="10"/>
      <c r="F21" s="10">
        <v>350</v>
      </c>
      <c r="G21" s="65">
        <f t="shared" si="0"/>
        <v>414.27999999999952</v>
      </c>
    </row>
    <row r="22" spans="1:7" x14ac:dyDescent="0.2">
      <c r="A22" s="41">
        <v>42585</v>
      </c>
      <c r="B22" s="42" t="s">
        <v>61</v>
      </c>
      <c r="C22" s="43" t="s">
        <v>60</v>
      </c>
      <c r="D22" s="42"/>
      <c r="E22" s="10"/>
      <c r="F22" s="10">
        <v>44.53</v>
      </c>
      <c r="G22" s="65">
        <f t="shared" si="0"/>
        <v>369.74999999999955</v>
      </c>
    </row>
    <row r="23" spans="1:7" x14ac:dyDescent="0.2">
      <c r="A23" s="41">
        <v>42585</v>
      </c>
      <c r="B23" s="42" t="s">
        <v>38</v>
      </c>
      <c r="C23" s="43" t="s">
        <v>39</v>
      </c>
      <c r="D23" s="42"/>
      <c r="E23" s="10"/>
      <c r="F23" s="10">
        <v>45</v>
      </c>
      <c r="G23" s="65">
        <f t="shared" si="0"/>
        <v>324.74999999999955</v>
      </c>
    </row>
    <row r="24" spans="1:7" x14ac:dyDescent="0.2">
      <c r="A24" s="41">
        <v>42585</v>
      </c>
      <c r="B24" s="42" t="s">
        <v>38</v>
      </c>
      <c r="C24" s="43" t="s">
        <v>39</v>
      </c>
      <c r="D24" s="42"/>
      <c r="E24" s="10"/>
      <c r="F24" s="10">
        <v>18.5</v>
      </c>
      <c r="G24" s="65">
        <f t="shared" si="0"/>
        <v>306.24999999999955</v>
      </c>
    </row>
    <row r="25" spans="1:7" x14ac:dyDescent="0.2">
      <c r="A25" s="41">
        <v>42587</v>
      </c>
      <c r="B25" s="42" t="s">
        <v>18</v>
      </c>
      <c r="C25" s="43"/>
      <c r="D25" s="44" t="s">
        <v>42</v>
      </c>
      <c r="E25" s="10">
        <v>3806.62</v>
      </c>
      <c r="F25" s="10"/>
      <c r="G25" s="65">
        <f t="shared" si="0"/>
        <v>4112.869999999999</v>
      </c>
    </row>
    <row r="26" spans="1:7" x14ac:dyDescent="0.2">
      <c r="A26" s="41">
        <v>42587</v>
      </c>
      <c r="B26" s="42" t="s">
        <v>12</v>
      </c>
      <c r="C26" s="43" t="s">
        <v>45</v>
      </c>
      <c r="D26" s="42"/>
      <c r="E26" s="10"/>
      <c r="F26" s="10">
        <v>742.95</v>
      </c>
      <c r="G26" s="65">
        <f t="shared" si="0"/>
        <v>3369.9199999999992</v>
      </c>
    </row>
    <row r="27" spans="1:7" x14ac:dyDescent="0.2">
      <c r="A27" s="41">
        <v>42587</v>
      </c>
      <c r="B27" s="6" t="s">
        <v>11</v>
      </c>
      <c r="C27" s="6" t="s">
        <v>46</v>
      </c>
      <c r="D27" s="42"/>
      <c r="E27" s="10"/>
      <c r="F27" s="10">
        <v>18.54</v>
      </c>
      <c r="G27" s="65">
        <f t="shared" si="0"/>
        <v>3351.3799999999992</v>
      </c>
    </row>
    <row r="28" spans="1:7" x14ac:dyDescent="0.2">
      <c r="A28" s="41">
        <v>42587</v>
      </c>
      <c r="B28" s="42" t="s">
        <v>47</v>
      </c>
      <c r="C28" s="43" t="s">
        <v>48</v>
      </c>
      <c r="D28" s="42"/>
      <c r="E28" s="10"/>
      <c r="F28" s="10">
        <v>28.37</v>
      </c>
      <c r="G28" s="65">
        <f t="shared" si="0"/>
        <v>3323.0099999999993</v>
      </c>
    </row>
    <row r="29" spans="1:7" x14ac:dyDescent="0.2">
      <c r="A29" s="41">
        <v>42587</v>
      </c>
      <c r="B29" s="43" t="s">
        <v>49</v>
      </c>
      <c r="C29" s="43" t="s">
        <v>50</v>
      </c>
      <c r="D29" s="42"/>
      <c r="E29" s="10"/>
      <c r="F29" s="10">
        <v>250</v>
      </c>
      <c r="G29" s="65">
        <f t="shared" si="0"/>
        <v>3073.0099999999993</v>
      </c>
    </row>
    <row r="30" spans="1:7" x14ac:dyDescent="0.2">
      <c r="A30" s="41">
        <v>42587</v>
      </c>
      <c r="B30" s="42" t="s">
        <v>51</v>
      </c>
      <c r="C30" s="43" t="s">
        <v>52</v>
      </c>
      <c r="D30" s="42"/>
      <c r="E30" s="10"/>
      <c r="F30" s="10">
        <v>562.6</v>
      </c>
      <c r="G30" s="65">
        <f t="shared" si="0"/>
        <v>2510.4099999999994</v>
      </c>
    </row>
    <row r="31" spans="1:7" x14ac:dyDescent="0.2">
      <c r="A31" s="41">
        <v>42587</v>
      </c>
      <c r="B31" s="43" t="s">
        <v>53</v>
      </c>
      <c r="C31" s="43" t="s">
        <v>54</v>
      </c>
      <c r="D31" s="42"/>
      <c r="E31" s="10"/>
      <c r="F31" s="10">
        <v>216.2</v>
      </c>
      <c r="G31" s="65">
        <f t="shared" si="0"/>
        <v>2294.2099999999996</v>
      </c>
    </row>
    <row r="32" spans="1:7" x14ac:dyDescent="0.2">
      <c r="A32" s="41">
        <v>42587</v>
      </c>
      <c r="B32" s="43" t="s">
        <v>53</v>
      </c>
      <c r="C32" s="43" t="s">
        <v>54</v>
      </c>
      <c r="D32" s="42"/>
      <c r="E32" s="10"/>
      <c r="F32" s="10">
        <v>159</v>
      </c>
      <c r="G32" s="65">
        <f t="shared" si="0"/>
        <v>2135.2099999999996</v>
      </c>
    </row>
    <row r="33" spans="1:7" x14ac:dyDescent="0.2">
      <c r="A33" s="41">
        <v>42587</v>
      </c>
      <c r="B33" s="43" t="s">
        <v>55</v>
      </c>
      <c r="C33" s="43" t="s">
        <v>56</v>
      </c>
      <c r="D33" s="42"/>
      <c r="E33" s="10"/>
      <c r="F33" s="10">
        <v>740.96</v>
      </c>
      <c r="G33" s="65">
        <f t="shared" si="0"/>
        <v>1394.2499999999995</v>
      </c>
    </row>
    <row r="34" spans="1:7" x14ac:dyDescent="0.2">
      <c r="A34" s="41">
        <v>42587</v>
      </c>
      <c r="B34" s="43" t="s">
        <v>55</v>
      </c>
      <c r="C34" s="43" t="s">
        <v>10</v>
      </c>
      <c r="D34" s="42"/>
      <c r="E34" s="10"/>
      <c r="F34" s="10">
        <v>936.29</v>
      </c>
      <c r="G34" s="65">
        <f t="shared" si="0"/>
        <v>457.95999999999958</v>
      </c>
    </row>
    <row r="35" spans="1:7" x14ac:dyDescent="0.2">
      <c r="A35" s="41">
        <v>42587</v>
      </c>
      <c r="B35" s="42" t="s">
        <v>65</v>
      </c>
      <c r="C35" s="43" t="s">
        <v>57</v>
      </c>
      <c r="D35" s="42"/>
      <c r="E35" s="10"/>
      <c r="F35" s="10">
        <v>148.31</v>
      </c>
      <c r="G35" s="65">
        <f t="shared" si="0"/>
        <v>309.64999999999958</v>
      </c>
    </row>
    <row r="36" spans="1:7" x14ac:dyDescent="0.2">
      <c r="A36" s="41">
        <v>42588</v>
      </c>
      <c r="B36" s="6" t="s">
        <v>59</v>
      </c>
      <c r="C36" s="6" t="s">
        <v>60</v>
      </c>
      <c r="D36" s="42"/>
      <c r="E36" s="10"/>
      <c r="F36" s="10">
        <v>54.43</v>
      </c>
      <c r="G36" s="65">
        <f t="shared" si="0"/>
        <v>255.21999999999957</v>
      </c>
    </row>
    <row r="37" spans="1:7" x14ac:dyDescent="0.2">
      <c r="A37" s="41">
        <v>42588</v>
      </c>
      <c r="B37" s="42" t="s">
        <v>62</v>
      </c>
      <c r="C37" s="43" t="s">
        <v>39</v>
      </c>
      <c r="D37" s="42"/>
      <c r="E37" s="10"/>
      <c r="F37" s="10">
        <v>39.6</v>
      </c>
      <c r="G37" s="65">
        <f t="shared" si="0"/>
        <v>215.61999999999958</v>
      </c>
    </row>
    <row r="38" spans="1:7" x14ac:dyDescent="0.2">
      <c r="A38" s="41">
        <v>42590</v>
      </c>
      <c r="B38" s="42" t="s">
        <v>66</v>
      </c>
      <c r="C38" s="43" t="s">
        <v>67</v>
      </c>
      <c r="D38" s="42"/>
      <c r="E38" s="10"/>
      <c r="F38" s="10">
        <v>40</v>
      </c>
      <c r="G38" s="65">
        <f t="shared" si="0"/>
        <v>175.61999999999958</v>
      </c>
    </row>
    <row r="39" spans="1:7" x14ac:dyDescent="0.2">
      <c r="A39" s="41">
        <v>42592</v>
      </c>
      <c r="B39" s="42" t="s">
        <v>18</v>
      </c>
      <c r="C39" s="43"/>
      <c r="D39" s="44" t="s">
        <v>58</v>
      </c>
      <c r="E39" s="10">
        <v>2894.06</v>
      </c>
      <c r="F39" s="10"/>
      <c r="G39" s="65">
        <f t="shared" si="0"/>
        <v>3069.6799999999994</v>
      </c>
    </row>
    <row r="40" spans="1:7" x14ac:dyDescent="0.2">
      <c r="A40" s="41">
        <v>42592</v>
      </c>
      <c r="B40" s="6" t="s">
        <v>63</v>
      </c>
      <c r="C40" s="6" t="s">
        <v>64</v>
      </c>
      <c r="D40" s="42"/>
      <c r="E40" s="10"/>
      <c r="F40" s="10">
        <v>520</v>
      </c>
      <c r="G40" s="65">
        <f t="shared" si="0"/>
        <v>2549.6799999999994</v>
      </c>
    </row>
    <row r="41" spans="1:7" x14ac:dyDescent="0.2">
      <c r="A41" s="41">
        <v>42592</v>
      </c>
      <c r="B41" s="42" t="s">
        <v>68</v>
      </c>
      <c r="C41" s="43" t="s">
        <v>69</v>
      </c>
      <c r="D41" s="42"/>
      <c r="E41" s="10"/>
      <c r="F41" s="10">
        <v>30.18</v>
      </c>
      <c r="G41" s="65">
        <f t="shared" si="0"/>
        <v>2519.4999999999995</v>
      </c>
    </row>
    <row r="42" spans="1:7" x14ac:dyDescent="0.2">
      <c r="A42" s="41">
        <v>42592</v>
      </c>
      <c r="B42" s="43" t="s">
        <v>70</v>
      </c>
      <c r="C42" s="43" t="s">
        <v>71</v>
      </c>
      <c r="D42" s="42"/>
      <c r="E42" s="10"/>
      <c r="F42" s="10">
        <v>28.86</v>
      </c>
      <c r="G42" s="65">
        <f t="shared" si="0"/>
        <v>2490.6399999999994</v>
      </c>
    </row>
    <row r="43" spans="1:7" x14ac:dyDescent="0.2">
      <c r="A43" s="41">
        <v>42592</v>
      </c>
      <c r="B43" s="43" t="s">
        <v>27</v>
      </c>
      <c r="C43" s="43" t="s">
        <v>124</v>
      </c>
      <c r="D43" s="42"/>
      <c r="E43" s="10"/>
      <c r="F43" s="10">
        <v>475</v>
      </c>
      <c r="G43" s="65">
        <f t="shared" si="0"/>
        <v>2015.6399999999994</v>
      </c>
    </row>
    <row r="44" spans="1:7" x14ac:dyDescent="0.2">
      <c r="A44" s="41">
        <v>42593</v>
      </c>
      <c r="B44" s="43" t="s">
        <v>72</v>
      </c>
      <c r="C44" s="6" t="s">
        <v>60</v>
      </c>
      <c r="D44" s="42"/>
      <c r="E44" s="10"/>
      <c r="F44" s="10">
        <v>68.08</v>
      </c>
      <c r="G44" s="65">
        <f t="shared" si="0"/>
        <v>1947.5599999999995</v>
      </c>
    </row>
    <row r="45" spans="1:7" x14ac:dyDescent="0.2">
      <c r="A45" s="41">
        <v>42594</v>
      </c>
      <c r="B45" s="50" t="s">
        <v>73</v>
      </c>
      <c r="C45" s="4" t="s">
        <v>74</v>
      </c>
      <c r="D45" s="42"/>
      <c r="E45" s="10"/>
      <c r="F45" s="10">
        <v>623</v>
      </c>
      <c r="G45" s="65">
        <f t="shared" si="0"/>
        <v>1324.5599999999995</v>
      </c>
    </row>
    <row r="46" spans="1:7" x14ac:dyDescent="0.2">
      <c r="A46" s="41">
        <v>42594</v>
      </c>
      <c r="B46" s="43" t="s">
        <v>27</v>
      </c>
      <c r="C46" s="43" t="s">
        <v>75</v>
      </c>
      <c r="D46" s="42"/>
      <c r="E46" s="10"/>
      <c r="F46" s="10">
        <v>495</v>
      </c>
      <c r="G46" s="65">
        <f t="shared" si="0"/>
        <v>829.55999999999949</v>
      </c>
    </row>
    <row r="47" spans="1:7" ht="14.25" customHeight="1" x14ac:dyDescent="0.2">
      <c r="A47" s="41">
        <v>42594</v>
      </c>
      <c r="B47" s="42" t="s">
        <v>76</v>
      </c>
      <c r="C47" s="43" t="s">
        <v>77</v>
      </c>
      <c r="D47" s="42"/>
      <c r="E47" s="10"/>
      <c r="F47" s="10">
        <v>103.4</v>
      </c>
      <c r="G47" s="65">
        <f t="shared" si="0"/>
        <v>726.15999999999951</v>
      </c>
    </row>
    <row r="48" spans="1:7" x14ac:dyDescent="0.2">
      <c r="A48" s="41">
        <v>42595</v>
      </c>
      <c r="B48" s="6" t="s">
        <v>59</v>
      </c>
      <c r="C48" s="6" t="s">
        <v>60</v>
      </c>
      <c r="D48" s="42"/>
      <c r="E48" s="10"/>
      <c r="F48" s="10">
        <v>39.909999999999997</v>
      </c>
      <c r="G48" s="65">
        <f t="shared" si="0"/>
        <v>686.24999999999955</v>
      </c>
    </row>
    <row r="49" spans="1:7" x14ac:dyDescent="0.2">
      <c r="A49" s="41">
        <v>42595</v>
      </c>
      <c r="B49" s="42" t="s">
        <v>78</v>
      </c>
      <c r="C49" s="43" t="s">
        <v>79</v>
      </c>
      <c r="D49" s="42"/>
      <c r="E49" s="10"/>
      <c r="F49" s="10">
        <v>52.34</v>
      </c>
      <c r="G49" s="65">
        <f t="shared" si="0"/>
        <v>633.90999999999951</v>
      </c>
    </row>
    <row r="50" spans="1:7" x14ac:dyDescent="0.2">
      <c r="A50" s="41">
        <v>42599</v>
      </c>
      <c r="B50" s="6" t="s">
        <v>81</v>
      </c>
      <c r="C50" s="6" t="s">
        <v>82</v>
      </c>
      <c r="D50" s="42"/>
      <c r="E50" s="10"/>
      <c r="F50" s="10">
        <v>282.5</v>
      </c>
      <c r="G50" s="65">
        <f t="shared" si="0"/>
        <v>351.40999999999951</v>
      </c>
    </row>
    <row r="51" spans="1:7" x14ac:dyDescent="0.2">
      <c r="A51" s="41">
        <v>42599</v>
      </c>
      <c r="B51" s="43" t="s">
        <v>72</v>
      </c>
      <c r="C51" s="6" t="s">
        <v>60</v>
      </c>
      <c r="D51" s="42"/>
      <c r="E51" s="10"/>
      <c r="F51" s="10">
        <v>71.86</v>
      </c>
      <c r="G51" s="65">
        <f t="shared" si="0"/>
        <v>279.5499999999995</v>
      </c>
    </row>
    <row r="52" spans="1:7" x14ac:dyDescent="0.2">
      <c r="A52" s="41">
        <v>42600</v>
      </c>
      <c r="B52" s="6" t="s">
        <v>68</v>
      </c>
      <c r="C52" s="6" t="s">
        <v>83</v>
      </c>
      <c r="D52" s="42"/>
      <c r="E52" s="10"/>
      <c r="F52" s="10">
        <v>232.5</v>
      </c>
      <c r="G52" s="65">
        <f t="shared" si="0"/>
        <v>47.0499999999995</v>
      </c>
    </row>
    <row r="53" spans="1:7" x14ac:dyDescent="0.2">
      <c r="A53" s="53">
        <v>42601</v>
      </c>
      <c r="B53" s="53" t="s">
        <v>18</v>
      </c>
      <c r="C53" s="54"/>
      <c r="D53" s="44" t="s">
        <v>80</v>
      </c>
      <c r="E53" s="55">
        <v>1888</v>
      </c>
      <c r="F53" s="56"/>
      <c r="G53" s="65">
        <f t="shared" si="0"/>
        <v>1935.0499999999995</v>
      </c>
    </row>
    <row r="54" spans="1:7" x14ac:dyDescent="0.2">
      <c r="A54" s="41">
        <v>42601</v>
      </c>
      <c r="B54" s="42" t="s">
        <v>84</v>
      </c>
      <c r="C54" s="43" t="s">
        <v>85</v>
      </c>
      <c r="D54" s="42"/>
      <c r="E54" s="10">
        <v>650</v>
      </c>
      <c r="F54" s="10"/>
      <c r="G54" s="65">
        <f t="shared" si="0"/>
        <v>2585.0499999999993</v>
      </c>
    </row>
    <row r="55" spans="1:7" x14ac:dyDescent="0.2">
      <c r="A55" s="41">
        <v>42601</v>
      </c>
      <c r="B55" s="42" t="s">
        <v>84</v>
      </c>
      <c r="C55" s="43" t="s">
        <v>86</v>
      </c>
      <c r="D55" s="42"/>
      <c r="E55" s="10"/>
      <c r="F55" s="10">
        <v>650</v>
      </c>
      <c r="G55" s="65">
        <f t="shared" si="0"/>
        <v>1935.0499999999993</v>
      </c>
    </row>
    <row r="56" spans="1:7" x14ac:dyDescent="0.2">
      <c r="A56" s="41">
        <v>42601</v>
      </c>
      <c r="B56" s="43" t="s">
        <v>87</v>
      </c>
      <c r="C56" s="43" t="s">
        <v>88</v>
      </c>
      <c r="D56" s="42"/>
      <c r="E56" s="10"/>
      <c r="F56" s="10">
        <v>208.28</v>
      </c>
      <c r="G56" s="65">
        <f t="shared" si="0"/>
        <v>1726.7699999999993</v>
      </c>
    </row>
    <row r="57" spans="1:7" x14ac:dyDescent="0.2">
      <c r="A57" s="41">
        <v>42601</v>
      </c>
      <c r="B57" s="43" t="s">
        <v>40</v>
      </c>
      <c r="C57" s="43" t="s">
        <v>89</v>
      </c>
      <c r="D57" s="42"/>
      <c r="E57" s="10"/>
      <c r="F57" s="10">
        <v>65</v>
      </c>
      <c r="G57" s="65">
        <f t="shared" si="0"/>
        <v>1661.7699999999993</v>
      </c>
    </row>
    <row r="58" spans="1:7" x14ac:dyDescent="0.2">
      <c r="A58" s="41">
        <v>42601</v>
      </c>
      <c r="B58" s="43" t="s">
        <v>40</v>
      </c>
      <c r="C58" s="43" t="s">
        <v>90</v>
      </c>
      <c r="D58" s="42"/>
      <c r="E58" s="10"/>
      <c r="F58" s="10">
        <v>39</v>
      </c>
      <c r="G58" s="65">
        <f t="shared" si="0"/>
        <v>1622.7699999999993</v>
      </c>
    </row>
    <row r="59" spans="1:7" x14ac:dyDescent="0.2">
      <c r="A59" s="41">
        <v>42601</v>
      </c>
      <c r="B59" s="43" t="s">
        <v>53</v>
      </c>
      <c r="C59" s="43" t="s">
        <v>91</v>
      </c>
      <c r="D59" s="42"/>
      <c r="E59" s="10"/>
      <c r="F59" s="10">
        <v>45</v>
      </c>
      <c r="G59" s="65">
        <f t="shared" si="0"/>
        <v>1577.7699999999993</v>
      </c>
    </row>
    <row r="60" spans="1:7" x14ac:dyDescent="0.2">
      <c r="A60" s="41">
        <v>42601</v>
      </c>
      <c r="B60" s="43" t="s">
        <v>53</v>
      </c>
      <c r="C60" s="43" t="s">
        <v>92</v>
      </c>
      <c r="D60" s="42"/>
      <c r="E60" s="10"/>
      <c r="F60" s="10">
        <v>20</v>
      </c>
      <c r="G60" s="65">
        <f t="shared" si="0"/>
        <v>1557.7699999999993</v>
      </c>
    </row>
    <row r="61" spans="1:7" x14ac:dyDescent="0.2">
      <c r="A61" s="41">
        <v>42601</v>
      </c>
      <c r="B61" s="43" t="s">
        <v>93</v>
      </c>
      <c r="C61" s="43" t="s">
        <v>94</v>
      </c>
      <c r="D61" s="42"/>
      <c r="E61" s="10"/>
      <c r="F61" s="10">
        <v>78</v>
      </c>
      <c r="G61" s="65">
        <f t="shared" si="0"/>
        <v>1479.7699999999993</v>
      </c>
    </row>
    <row r="62" spans="1:7" x14ac:dyDescent="0.2">
      <c r="A62" s="41">
        <v>42606</v>
      </c>
      <c r="B62" s="43" t="s">
        <v>68</v>
      </c>
      <c r="C62" s="43" t="s">
        <v>123</v>
      </c>
      <c r="D62" s="42"/>
      <c r="E62" s="10"/>
      <c r="F62" s="10">
        <v>33.33</v>
      </c>
      <c r="G62" s="65">
        <f t="shared" si="0"/>
        <v>1446.4399999999994</v>
      </c>
    </row>
    <row r="63" spans="1:7" x14ac:dyDescent="0.2">
      <c r="A63" s="41">
        <v>42608</v>
      </c>
      <c r="B63" s="43" t="s">
        <v>18</v>
      </c>
      <c r="C63" s="43"/>
      <c r="D63" s="44" t="s">
        <v>103</v>
      </c>
      <c r="E63" s="10">
        <v>2100</v>
      </c>
      <c r="F63" s="10"/>
      <c r="G63" s="65">
        <f t="shared" si="0"/>
        <v>3546.4399999999996</v>
      </c>
    </row>
    <row r="64" spans="1:7" x14ac:dyDescent="0.2">
      <c r="A64" s="41">
        <v>42608</v>
      </c>
      <c r="B64" s="43" t="s">
        <v>95</v>
      </c>
      <c r="C64" s="43" t="s">
        <v>97</v>
      </c>
      <c r="D64" s="44" t="s">
        <v>103</v>
      </c>
      <c r="E64" s="10"/>
      <c r="F64" s="10">
        <v>2100</v>
      </c>
      <c r="G64" s="65">
        <f t="shared" si="0"/>
        <v>1446.4399999999996</v>
      </c>
    </row>
    <row r="65" spans="1:7" x14ac:dyDescent="0.2">
      <c r="A65" s="41">
        <v>42608</v>
      </c>
      <c r="B65" s="43" t="s">
        <v>18</v>
      </c>
      <c r="C65" s="43"/>
      <c r="D65" s="44" t="s">
        <v>104</v>
      </c>
      <c r="E65" s="10">
        <v>1380</v>
      </c>
      <c r="F65" s="10"/>
      <c r="G65" s="65">
        <f t="shared" si="0"/>
        <v>2826.4399999999996</v>
      </c>
    </row>
    <row r="66" spans="1:7" x14ac:dyDescent="0.2">
      <c r="A66" s="41">
        <v>42608</v>
      </c>
      <c r="B66" s="43" t="s">
        <v>96</v>
      </c>
      <c r="C66" s="43" t="s">
        <v>98</v>
      </c>
      <c r="D66" s="44" t="s">
        <v>104</v>
      </c>
      <c r="E66" s="10"/>
      <c r="F66" s="10">
        <v>1380</v>
      </c>
      <c r="G66" s="65">
        <f t="shared" si="0"/>
        <v>1446.4399999999996</v>
      </c>
    </row>
    <row r="67" spans="1:7" x14ac:dyDescent="0.2">
      <c r="A67" s="41">
        <v>42608</v>
      </c>
      <c r="B67" s="43" t="s">
        <v>99</v>
      </c>
      <c r="C67" s="43" t="s">
        <v>100</v>
      </c>
      <c r="D67" s="44" t="s">
        <v>105</v>
      </c>
      <c r="E67" s="10"/>
      <c r="F67" s="10">
        <v>3500</v>
      </c>
      <c r="G67" s="65">
        <f t="shared" si="0"/>
        <v>-2053.5600000000004</v>
      </c>
    </row>
    <row r="68" spans="1:7" x14ac:dyDescent="0.2">
      <c r="A68" s="41">
        <v>42608</v>
      </c>
      <c r="B68" s="43" t="s">
        <v>18</v>
      </c>
      <c r="C68" s="43"/>
      <c r="D68" s="44" t="s">
        <v>106</v>
      </c>
      <c r="E68" s="10">
        <v>798.4</v>
      </c>
      <c r="F68" s="10"/>
      <c r="G68" s="65">
        <f t="shared" si="0"/>
        <v>-1255.1600000000003</v>
      </c>
    </row>
    <row r="69" spans="1:7" x14ac:dyDescent="0.2">
      <c r="A69" s="41">
        <v>42608</v>
      </c>
      <c r="B69" s="43" t="s">
        <v>101</v>
      </c>
      <c r="C69" s="43" t="s">
        <v>115</v>
      </c>
      <c r="D69" s="44" t="s">
        <v>106</v>
      </c>
      <c r="E69" s="10"/>
      <c r="F69" s="10">
        <v>798.4</v>
      </c>
      <c r="G69" s="65">
        <f t="shared" si="0"/>
        <v>-2053.5600000000004</v>
      </c>
    </row>
    <row r="70" spans="1:7" x14ac:dyDescent="0.2">
      <c r="A70" s="41">
        <v>42608</v>
      </c>
      <c r="B70" s="43" t="s">
        <v>102</v>
      </c>
      <c r="C70" s="43" t="s">
        <v>114</v>
      </c>
      <c r="D70" s="42"/>
      <c r="E70" s="10"/>
      <c r="F70" s="10">
        <v>88.05</v>
      </c>
      <c r="G70" s="65">
        <f t="shared" ref="G70:G80" si="1">G69+E70-F70</f>
        <v>-2141.6100000000006</v>
      </c>
    </row>
    <row r="71" spans="1:7" x14ac:dyDescent="0.2">
      <c r="A71" s="41">
        <v>42608</v>
      </c>
      <c r="B71" s="43" t="s">
        <v>59</v>
      </c>
      <c r="C71" s="43" t="s">
        <v>113</v>
      </c>
      <c r="D71" s="42"/>
      <c r="E71" s="10"/>
      <c r="F71" s="10">
        <v>53.82</v>
      </c>
      <c r="G71" s="65">
        <f t="shared" si="1"/>
        <v>-2195.4300000000007</v>
      </c>
    </row>
    <row r="72" spans="1:7" x14ac:dyDescent="0.2">
      <c r="A72" s="41">
        <v>42608</v>
      </c>
      <c r="B72" s="43" t="s">
        <v>18</v>
      </c>
      <c r="C72" s="43"/>
      <c r="D72" s="42" t="s">
        <v>107</v>
      </c>
      <c r="E72" s="10">
        <v>9700</v>
      </c>
      <c r="F72" s="10"/>
      <c r="G72" s="65">
        <f t="shared" si="1"/>
        <v>7504.57</v>
      </c>
    </row>
    <row r="73" spans="1:7" x14ac:dyDescent="0.2">
      <c r="A73" s="41">
        <v>42608</v>
      </c>
      <c r="B73" s="43" t="s">
        <v>110</v>
      </c>
      <c r="C73" s="43" t="s">
        <v>111</v>
      </c>
      <c r="D73" s="42"/>
      <c r="E73" s="10"/>
      <c r="F73" s="10">
        <v>400</v>
      </c>
      <c r="G73" s="65">
        <f t="shared" si="1"/>
        <v>7104.57</v>
      </c>
    </row>
    <row r="74" spans="1:7" x14ac:dyDescent="0.2">
      <c r="A74" s="41">
        <v>42608</v>
      </c>
      <c r="B74" s="43" t="s">
        <v>18</v>
      </c>
      <c r="C74" s="43"/>
      <c r="D74" s="42" t="s">
        <v>118</v>
      </c>
      <c r="E74" s="10"/>
      <c r="F74" s="10">
        <v>440</v>
      </c>
      <c r="G74" s="65">
        <f t="shared" si="1"/>
        <v>6664.57</v>
      </c>
    </row>
    <row r="75" spans="1:7" x14ac:dyDescent="0.2">
      <c r="A75" s="41">
        <v>42611</v>
      </c>
      <c r="B75" s="43" t="s">
        <v>116</v>
      </c>
      <c r="C75" s="43" t="s">
        <v>117</v>
      </c>
      <c r="D75" s="42"/>
      <c r="E75" s="10"/>
      <c r="F75" s="10">
        <v>1881.6</v>
      </c>
      <c r="G75" s="65">
        <f t="shared" si="1"/>
        <v>4782.9699999999993</v>
      </c>
    </row>
    <row r="76" spans="1:7" x14ac:dyDescent="0.2">
      <c r="A76" s="41">
        <v>42611</v>
      </c>
      <c r="B76" s="43" t="s">
        <v>119</v>
      </c>
      <c r="C76" s="43" t="s">
        <v>120</v>
      </c>
      <c r="D76" s="42"/>
      <c r="E76" s="10"/>
      <c r="F76" s="10">
        <v>14.5</v>
      </c>
      <c r="G76" s="65">
        <f t="shared" si="1"/>
        <v>4768.4699999999993</v>
      </c>
    </row>
    <row r="77" spans="1:7" x14ac:dyDescent="0.2">
      <c r="A77" s="41">
        <v>42612</v>
      </c>
      <c r="B77" s="43" t="s">
        <v>18</v>
      </c>
      <c r="C77" s="43"/>
      <c r="D77" s="42" t="s">
        <v>118</v>
      </c>
      <c r="E77" s="10">
        <v>1920</v>
      </c>
      <c r="F77" s="10"/>
      <c r="G77" s="65">
        <f t="shared" si="1"/>
        <v>6688.4699999999993</v>
      </c>
    </row>
    <row r="78" spans="1:7" x14ac:dyDescent="0.2">
      <c r="A78" s="41">
        <v>42613</v>
      </c>
      <c r="B78" s="43" t="s">
        <v>18</v>
      </c>
      <c r="C78" s="43"/>
      <c r="D78" s="44" t="s">
        <v>105</v>
      </c>
      <c r="E78" s="10">
        <v>3500</v>
      </c>
      <c r="F78" s="10"/>
      <c r="G78" s="65">
        <f t="shared" si="1"/>
        <v>10188.469999999999</v>
      </c>
    </row>
    <row r="79" spans="1:7" x14ac:dyDescent="0.2">
      <c r="A79" s="41">
        <v>42613</v>
      </c>
      <c r="B79" s="43" t="s">
        <v>108</v>
      </c>
      <c r="C79" s="43" t="s">
        <v>109</v>
      </c>
      <c r="D79" s="42"/>
      <c r="E79" s="10"/>
      <c r="F79" s="10">
        <v>5000</v>
      </c>
      <c r="G79" s="65">
        <f t="shared" si="1"/>
        <v>5188.4699999999993</v>
      </c>
    </row>
    <row r="80" spans="1:7" x14ac:dyDescent="0.2">
      <c r="A80" s="41">
        <v>42613</v>
      </c>
      <c r="B80" s="43" t="s">
        <v>108</v>
      </c>
      <c r="C80" s="43" t="s">
        <v>112</v>
      </c>
      <c r="D80" s="42"/>
      <c r="E80" s="10"/>
      <c r="F80" s="10">
        <v>3500</v>
      </c>
      <c r="G80" s="65">
        <f t="shared" si="1"/>
        <v>1688.4699999999993</v>
      </c>
    </row>
    <row r="81" spans="1:7" x14ac:dyDescent="0.2">
      <c r="A81" s="41"/>
      <c r="B81" s="43"/>
      <c r="C81" s="43"/>
      <c r="D81" s="42"/>
      <c r="E81" s="10"/>
      <c r="F81" s="10"/>
      <c r="G81" s="65"/>
    </row>
    <row r="82" spans="1:7" x14ac:dyDescent="0.2">
      <c r="A82" s="12"/>
      <c r="B82" s="13"/>
      <c r="C82" s="13"/>
      <c r="D82" s="12"/>
      <c r="E82" s="14">
        <f>SUM(E4:E80)</f>
        <v>37977.72</v>
      </c>
      <c r="F82" s="14">
        <f>SUM(F4:F81)</f>
        <v>36440.23000000001</v>
      </c>
      <c r="G82" s="66">
        <f>E82-F82</f>
        <v>1537.4899999999907</v>
      </c>
    </row>
    <row r="83" spans="1:7" x14ac:dyDescent="0.2">
      <c r="A83" s="12"/>
      <c r="B83" s="13"/>
      <c r="C83" s="13"/>
      <c r="D83" s="12"/>
      <c r="E83" s="15"/>
      <c r="F83" s="15" t="s">
        <v>13</v>
      </c>
      <c r="G83" s="67">
        <f>F2:F2</f>
        <v>150.97999999999999</v>
      </c>
    </row>
    <row r="84" spans="1:7" x14ac:dyDescent="0.2">
      <c r="A84" s="12"/>
      <c r="B84" s="13"/>
      <c r="C84" s="13"/>
      <c r="D84" s="12"/>
      <c r="E84" s="15"/>
      <c r="F84" s="15"/>
      <c r="G84" s="66">
        <f>SUM(G82:G83)</f>
        <v>1688.4699999999907</v>
      </c>
    </row>
    <row r="85" spans="1:7" x14ac:dyDescent="0.2">
      <c r="C85" s="16"/>
      <c r="G85" s="68"/>
    </row>
    <row r="86" spans="1:7" x14ac:dyDescent="0.2">
      <c r="G86" s="69"/>
    </row>
    <row r="87" spans="1:7" x14ac:dyDescent="0.2">
      <c r="G87" s="68"/>
    </row>
  </sheetData>
  <mergeCells count="1">
    <mergeCell ref="E1:F1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workbookViewId="0">
      <selection activeCell="H17" sqref="H17"/>
    </sheetView>
  </sheetViews>
  <sheetFormatPr defaultRowHeight="12" x14ac:dyDescent="0.2"/>
  <cols>
    <col min="1" max="1" width="13.85546875" style="31" customWidth="1"/>
    <col min="2" max="2" width="52.5703125" style="20" customWidth="1"/>
    <col min="3" max="3" width="48" style="20" customWidth="1"/>
    <col min="4" max="4" width="12.42578125" style="31" bestFit="1" customWidth="1"/>
    <col min="5" max="5" width="15.85546875" style="32" bestFit="1" customWidth="1"/>
    <col min="6" max="6" width="18.140625" style="32" customWidth="1"/>
    <col min="7" max="7" width="15.85546875" style="32" bestFit="1" customWidth="1"/>
    <col min="8" max="16384" width="9.140625" style="20"/>
  </cols>
  <sheetData>
    <row r="1" spans="1:7" ht="15.75" x14ac:dyDescent="0.25">
      <c r="A1" s="17" t="s">
        <v>0</v>
      </c>
      <c r="B1" s="18" t="s">
        <v>1</v>
      </c>
      <c r="C1" s="18" t="s">
        <v>2</v>
      </c>
      <c r="D1" s="18" t="s">
        <v>3</v>
      </c>
      <c r="E1" s="71" t="s">
        <v>14</v>
      </c>
      <c r="F1" s="72"/>
      <c r="G1" s="19"/>
    </row>
    <row r="2" spans="1:7" ht="15.75" x14ac:dyDescent="0.25">
      <c r="A2" s="21"/>
      <c r="B2" s="22"/>
      <c r="C2" s="22"/>
      <c r="D2" s="23" t="s">
        <v>5</v>
      </c>
      <c r="E2" s="24" t="s">
        <v>15</v>
      </c>
      <c r="F2" s="63">
        <v>97105.86</v>
      </c>
      <c r="G2" s="25"/>
    </row>
    <row r="3" spans="1:7" ht="15.75" x14ac:dyDescent="0.25">
      <c r="A3" s="21"/>
      <c r="B3" s="22"/>
      <c r="C3" s="22"/>
      <c r="D3" s="23" t="s">
        <v>5</v>
      </c>
      <c r="E3" s="25" t="s">
        <v>7</v>
      </c>
      <c r="F3" s="25" t="s">
        <v>16</v>
      </c>
      <c r="G3" s="25" t="s">
        <v>17</v>
      </c>
    </row>
    <row r="4" spans="1:7" ht="15" x14ac:dyDescent="0.25">
      <c r="A4" s="34">
        <v>42583</v>
      </c>
      <c r="B4" s="35" t="s">
        <v>18</v>
      </c>
      <c r="C4" s="36"/>
      <c r="D4" s="59" t="s">
        <v>19</v>
      </c>
      <c r="E4" s="60"/>
      <c r="F4" s="60">
        <v>704.64</v>
      </c>
      <c r="G4" s="60">
        <f>F2-F4</f>
        <v>96401.22</v>
      </c>
    </row>
    <row r="5" spans="1:7" ht="15" x14ac:dyDescent="0.25">
      <c r="A5" s="34">
        <v>42583</v>
      </c>
      <c r="B5" s="35" t="s">
        <v>18</v>
      </c>
      <c r="C5" s="36"/>
      <c r="D5" s="59" t="s">
        <v>20</v>
      </c>
      <c r="E5" s="60"/>
      <c r="F5" s="60">
        <v>1490</v>
      </c>
      <c r="G5" s="60">
        <f>G4+E5-F5</f>
        <v>94911.22</v>
      </c>
    </row>
    <row r="6" spans="1:7" ht="15" x14ac:dyDescent="0.25">
      <c r="A6" s="34">
        <v>42583</v>
      </c>
      <c r="B6" s="35" t="s">
        <v>23</v>
      </c>
      <c r="C6" s="36"/>
      <c r="D6" s="59"/>
      <c r="E6" s="60">
        <v>711</v>
      </c>
      <c r="F6" s="60"/>
      <c r="G6" s="60">
        <f t="shared" ref="G6:G23" si="0">G5+E6-F6</f>
        <v>95622.22</v>
      </c>
    </row>
    <row r="7" spans="1:7" ht="15" x14ac:dyDescent="0.25">
      <c r="A7" s="34">
        <v>42583</v>
      </c>
      <c r="B7" s="58"/>
      <c r="C7" s="36" t="s">
        <v>129</v>
      </c>
      <c r="D7" s="59"/>
      <c r="E7" s="60"/>
      <c r="F7" s="60">
        <v>28.4</v>
      </c>
      <c r="G7" s="60">
        <f t="shared" si="0"/>
        <v>95593.82</v>
      </c>
    </row>
    <row r="8" spans="1:7" ht="15" x14ac:dyDescent="0.25">
      <c r="A8" s="34">
        <v>42583</v>
      </c>
      <c r="B8" s="36" t="s">
        <v>21</v>
      </c>
      <c r="C8" s="36" t="s">
        <v>22</v>
      </c>
      <c r="D8" s="59"/>
      <c r="E8" s="60">
        <v>690</v>
      </c>
      <c r="F8" s="60"/>
      <c r="G8" s="60">
        <f t="shared" si="0"/>
        <v>96283.82</v>
      </c>
    </row>
    <row r="9" spans="1:7" ht="15" x14ac:dyDescent="0.25">
      <c r="A9" s="34">
        <v>42584</v>
      </c>
      <c r="B9" s="37" t="s">
        <v>18</v>
      </c>
      <c r="C9" s="38"/>
      <c r="D9" s="59" t="s">
        <v>31</v>
      </c>
      <c r="E9" s="60"/>
      <c r="F9" s="60">
        <v>2820</v>
      </c>
      <c r="G9" s="60">
        <f t="shared" si="0"/>
        <v>93463.82</v>
      </c>
    </row>
    <row r="10" spans="1:7" ht="15" x14ac:dyDescent="0.25">
      <c r="A10" s="34">
        <v>42584</v>
      </c>
      <c r="B10" s="35" t="s">
        <v>18</v>
      </c>
      <c r="C10" s="36"/>
      <c r="D10" s="59" t="s">
        <v>35</v>
      </c>
      <c r="E10" s="60"/>
      <c r="F10" s="60">
        <v>2925</v>
      </c>
      <c r="G10" s="60">
        <f t="shared" si="0"/>
        <v>90538.82</v>
      </c>
    </row>
    <row r="11" spans="1:7" ht="15" x14ac:dyDescent="0.25">
      <c r="A11" s="34">
        <v>42584</v>
      </c>
      <c r="B11" s="35" t="s">
        <v>126</v>
      </c>
      <c r="C11" s="36" t="s">
        <v>128</v>
      </c>
      <c r="D11" s="59" t="s">
        <v>127</v>
      </c>
      <c r="E11" s="60"/>
      <c r="F11" s="60">
        <v>19935</v>
      </c>
      <c r="G11" s="60">
        <f t="shared" si="0"/>
        <v>70603.820000000007</v>
      </c>
    </row>
    <row r="12" spans="1:7" ht="15" x14ac:dyDescent="0.25">
      <c r="A12" s="34">
        <v>42585</v>
      </c>
      <c r="B12" s="35" t="s">
        <v>18</v>
      </c>
      <c r="C12" s="36"/>
      <c r="D12" s="59" t="s">
        <v>42</v>
      </c>
      <c r="E12" s="60"/>
      <c r="F12" s="60">
        <v>3806.62</v>
      </c>
      <c r="G12" s="60">
        <f t="shared" si="0"/>
        <v>66797.200000000012</v>
      </c>
    </row>
    <row r="13" spans="1:7" ht="15" x14ac:dyDescent="0.25">
      <c r="A13" s="34">
        <v>42592</v>
      </c>
      <c r="B13" s="35" t="s">
        <v>18</v>
      </c>
      <c r="C13" s="36"/>
      <c r="D13" s="59" t="s">
        <v>58</v>
      </c>
      <c r="E13" s="60"/>
      <c r="F13" s="60">
        <v>2894.06</v>
      </c>
      <c r="G13" s="60">
        <f t="shared" si="0"/>
        <v>63903.140000000014</v>
      </c>
    </row>
    <row r="14" spans="1:7" ht="15" x14ac:dyDescent="0.25">
      <c r="A14" s="34">
        <v>42599</v>
      </c>
      <c r="B14" s="35" t="s">
        <v>18</v>
      </c>
      <c r="C14" s="36" t="s">
        <v>122</v>
      </c>
      <c r="D14" s="59" t="s">
        <v>121</v>
      </c>
      <c r="E14" s="60"/>
      <c r="F14" s="60"/>
      <c r="G14" s="60">
        <f t="shared" si="0"/>
        <v>63903.140000000014</v>
      </c>
    </row>
    <row r="15" spans="1:7" ht="15" x14ac:dyDescent="0.25">
      <c r="A15" s="39">
        <v>42599</v>
      </c>
      <c r="B15" s="39" t="s">
        <v>18</v>
      </c>
      <c r="C15" s="40"/>
      <c r="D15" s="59" t="s">
        <v>80</v>
      </c>
      <c r="E15" s="61"/>
      <c r="F15" s="60">
        <v>1888</v>
      </c>
      <c r="G15" s="60">
        <f t="shared" si="0"/>
        <v>62015.140000000014</v>
      </c>
    </row>
    <row r="16" spans="1:7" ht="15" x14ac:dyDescent="0.25">
      <c r="A16" s="34">
        <v>42601</v>
      </c>
      <c r="B16" s="35" t="s">
        <v>125</v>
      </c>
      <c r="C16" s="36" t="s">
        <v>85</v>
      </c>
      <c r="D16" s="62"/>
      <c r="E16" s="60">
        <v>650</v>
      </c>
      <c r="F16" s="60"/>
      <c r="G16" s="60">
        <f t="shared" si="0"/>
        <v>62665.140000000014</v>
      </c>
    </row>
    <row r="17" spans="1:7" ht="15" x14ac:dyDescent="0.25">
      <c r="A17" s="34">
        <v>42608</v>
      </c>
      <c r="B17" s="35"/>
      <c r="C17" s="36" t="s">
        <v>134</v>
      </c>
      <c r="D17" s="62"/>
      <c r="E17" s="60">
        <v>43800</v>
      </c>
      <c r="F17" s="60"/>
      <c r="G17" s="60">
        <f t="shared" si="0"/>
        <v>106465.14000000001</v>
      </c>
    </row>
    <row r="18" spans="1:7" ht="15" x14ac:dyDescent="0.25">
      <c r="A18" s="34">
        <v>42608</v>
      </c>
      <c r="B18" s="36" t="s">
        <v>95</v>
      </c>
      <c r="C18" s="36" t="s">
        <v>97</v>
      </c>
      <c r="D18" s="59" t="s">
        <v>103</v>
      </c>
      <c r="E18" s="60"/>
      <c r="F18" s="60">
        <v>2100</v>
      </c>
      <c r="G18" s="60">
        <f t="shared" si="0"/>
        <v>104365.14000000001</v>
      </c>
    </row>
    <row r="19" spans="1:7" ht="15" x14ac:dyDescent="0.25">
      <c r="A19" s="34">
        <v>42608</v>
      </c>
      <c r="B19" s="36" t="s">
        <v>99</v>
      </c>
      <c r="C19" s="36" t="s">
        <v>100</v>
      </c>
      <c r="D19" s="59" t="s">
        <v>105</v>
      </c>
      <c r="E19" s="60"/>
      <c r="F19" s="60">
        <v>3500</v>
      </c>
      <c r="G19" s="60">
        <f t="shared" si="0"/>
        <v>100865.14000000001</v>
      </c>
    </row>
    <row r="20" spans="1:7" ht="15" x14ac:dyDescent="0.25">
      <c r="A20" s="34">
        <v>42608</v>
      </c>
      <c r="B20" s="36" t="s">
        <v>18</v>
      </c>
      <c r="C20" s="36"/>
      <c r="D20" s="62" t="s">
        <v>107</v>
      </c>
      <c r="E20" s="60"/>
      <c r="F20" s="60">
        <v>9700</v>
      </c>
      <c r="G20" s="60">
        <f t="shared" si="0"/>
        <v>91165.140000000014</v>
      </c>
    </row>
    <row r="21" spans="1:7" ht="15" x14ac:dyDescent="0.25">
      <c r="A21" s="34">
        <v>42611</v>
      </c>
      <c r="B21" s="36" t="s">
        <v>130</v>
      </c>
      <c r="C21" s="36" t="s">
        <v>115</v>
      </c>
      <c r="D21" s="62" t="s">
        <v>106</v>
      </c>
      <c r="E21" s="60"/>
      <c r="F21" s="60">
        <v>798.4</v>
      </c>
      <c r="G21" s="60">
        <f t="shared" si="0"/>
        <v>90366.74000000002</v>
      </c>
    </row>
    <row r="22" spans="1:7" ht="15" x14ac:dyDescent="0.25">
      <c r="A22" s="34">
        <v>42611</v>
      </c>
      <c r="B22" s="36" t="s">
        <v>18</v>
      </c>
      <c r="C22" s="36"/>
      <c r="D22" s="62" t="s">
        <v>118</v>
      </c>
      <c r="E22" s="60"/>
      <c r="F22" s="60">
        <v>1920</v>
      </c>
      <c r="G22" s="60">
        <f t="shared" si="0"/>
        <v>88446.74000000002</v>
      </c>
    </row>
    <row r="23" spans="1:7" ht="15" x14ac:dyDescent="0.25">
      <c r="A23" s="34">
        <v>42613</v>
      </c>
      <c r="B23" s="36"/>
      <c r="C23" s="36" t="s">
        <v>133</v>
      </c>
      <c r="D23" s="62"/>
      <c r="E23" s="60">
        <v>100000</v>
      </c>
      <c r="F23" s="60"/>
      <c r="G23" s="60">
        <f t="shared" si="0"/>
        <v>188446.74000000002</v>
      </c>
    </row>
    <row r="24" spans="1:7" ht="15.75" x14ac:dyDescent="0.25">
      <c r="A24" s="26"/>
      <c r="B24" s="27"/>
      <c r="C24" s="27"/>
      <c r="D24" s="26"/>
      <c r="E24" s="28"/>
      <c r="F24" s="29"/>
      <c r="G24" s="28"/>
    </row>
    <row r="25" spans="1:7" ht="15.75" x14ac:dyDescent="0.25">
      <c r="A25" s="26"/>
      <c r="B25" s="27"/>
      <c r="C25" s="27"/>
      <c r="D25" s="26" t="s">
        <v>131</v>
      </c>
      <c r="E25" s="30"/>
      <c r="F25" s="64">
        <f>G23</f>
        <v>188446.74000000002</v>
      </c>
      <c r="G25" s="28"/>
    </row>
    <row r="26" spans="1:7" ht="15.75" x14ac:dyDescent="0.25">
      <c r="D26" s="26" t="s">
        <v>132</v>
      </c>
      <c r="F26" s="64">
        <v>156.15</v>
      </c>
      <c r="G26" s="33"/>
    </row>
  </sheetData>
  <mergeCells count="1">
    <mergeCell ref="E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AGO-2016</vt:lpstr>
      <vt:lpstr>Banco AGO-2016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2016-09-12T11:07:00Z</cp:lastPrinted>
  <dcterms:created xsi:type="dcterms:W3CDTF">2016-06-28T20:35:48Z</dcterms:created>
  <dcterms:modified xsi:type="dcterms:W3CDTF">2016-09-16T18:26:22Z</dcterms:modified>
</cp:coreProperties>
</file>