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anco DCE - DEZ 2019" sheetId="1" r:id="rId4"/>
  </sheets>
  <definedNames/>
  <calcPr/>
</workbook>
</file>

<file path=xl/sharedStrings.xml><?xml version="1.0" encoding="utf-8"?>
<sst xmlns="http://schemas.openxmlformats.org/spreadsheetml/2006/main" count="109" uniqueCount="67">
  <si>
    <t>Resumo</t>
  </si>
  <si>
    <t xml:space="preserve">PRESTAÇÃO DE CONTAS </t>
  </si>
  <si>
    <t>Diretório Central dos Estudantes UNIVATES</t>
  </si>
  <si>
    <t>Orçamento Inicial:</t>
  </si>
  <si>
    <t>Diretoria 2020</t>
  </si>
  <si>
    <t>Total Aplicação:</t>
  </si>
  <si>
    <t>Dezembro/19</t>
  </si>
  <si>
    <t>Total de Receitas:</t>
  </si>
  <si>
    <t>Responsável: Jeferson Henrique Ziem - 1º Tesoureiro</t>
  </si>
  <si>
    <t>Total de Despesas:</t>
  </si>
  <si>
    <t>Obs.: Os documentos comprobatórios estão anexos a esta prestação de contas.</t>
  </si>
  <si>
    <t>Saldo Final Total:</t>
  </si>
  <si>
    <t>Saldo Final:</t>
  </si>
  <si>
    <t>BANCO AG: 0179 CC: 22472-3</t>
  </si>
  <si>
    <t>CAIXA</t>
  </si>
  <si>
    <t>CAIXA - APLICAÇÃO</t>
  </si>
  <si>
    <t>SALDO INICIAL</t>
  </si>
  <si>
    <t>NR</t>
  </si>
  <si>
    <t>DATA</t>
  </si>
  <si>
    <t>REFERÊNCIA</t>
  </si>
  <si>
    <t>HISTÓRICO</t>
  </si>
  <si>
    <t>FORMA</t>
  </si>
  <si>
    <t>RECEITAS</t>
  </si>
  <si>
    <t>DESPESAS</t>
  </si>
  <si>
    <t>SALDO</t>
  </si>
  <si>
    <t>DCE UNIVATES</t>
  </si>
  <si>
    <t>Boleto elite - atrasado (c/ juros)</t>
  </si>
  <si>
    <t>-</t>
  </si>
  <si>
    <t>Fuhr contabilidade</t>
  </si>
  <si>
    <t>Disparos E-mails</t>
  </si>
  <si>
    <t>Capittalização Rendimentos JR</t>
  </si>
  <si>
    <t>Encargos de IRRF</t>
  </si>
  <si>
    <t>RESGATE/Poupnaça - Aplicação p/ CC</t>
  </si>
  <si>
    <t>TRANSFERÊNCIA/RESGATE</t>
  </si>
  <si>
    <t>Erva-Mate</t>
  </si>
  <si>
    <t>Entrada CIE</t>
  </si>
  <si>
    <t>Saque - Caixa</t>
  </si>
  <si>
    <t>DINHEIRO</t>
  </si>
  <si>
    <t>Débito Cesta de Relacionamento</t>
  </si>
  <si>
    <t>RPA Mesário João Barth</t>
  </si>
  <si>
    <t>RPA Mesário Ricardo Fritsch</t>
  </si>
  <si>
    <t>RPA Mesário Manoela Pasini</t>
  </si>
  <si>
    <t>RPA Mesário Aline wagner</t>
  </si>
  <si>
    <t>Salário Angélica</t>
  </si>
  <si>
    <t>TRANSFERÊNCIA BANCÁRIA</t>
  </si>
  <si>
    <t>Salário Bruno</t>
  </si>
  <si>
    <t>Salário Lucas</t>
  </si>
  <si>
    <t>Salário Renan</t>
  </si>
  <si>
    <t>IO1239</t>
  </si>
  <si>
    <t>Plural Comunicação Integrada</t>
  </si>
  <si>
    <t>#54645</t>
  </si>
  <si>
    <t>***</t>
  </si>
  <si>
    <t>DOC/TED Pessoal</t>
  </si>
  <si>
    <t>DÉBITO EM CONTA</t>
  </si>
  <si>
    <t>Editora Gazeta do Sul (Jornais DCE)</t>
  </si>
  <si>
    <t>SKY695</t>
  </si>
  <si>
    <t>Pagamento Assinatura SKY</t>
  </si>
  <si>
    <t>Repasse FUVATES</t>
  </si>
  <si>
    <t>TOTAL PARCIAL:</t>
  </si>
  <si>
    <t>SALDO TOTAL MÊS:</t>
  </si>
  <si>
    <t>EM CONTA/APLICADO:</t>
  </si>
  <si>
    <t>LEGENDA:</t>
  </si>
  <si>
    <t>NR = Número de Registro</t>
  </si>
  <si>
    <t>Data = Período da Receita/Despesa</t>
  </si>
  <si>
    <t>Referência = Boletos/Notas Fiscais</t>
  </si>
  <si>
    <t>Histórico = Discriminação breve de onde foi gasto/com o que foi gasto...</t>
  </si>
  <si>
    <t>Forma = Dinheiro/Cheque/Transferência Bancária...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</si>
</sst>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_([$R$ -416]* #,##0.00_);_([$R$ -416]* \(#,##0.00\);_([$R$ -416]* &quot;-&quot;??_);_(@_)"/>
    <numFmt numFmtId="165" formatCode="_-&quot;R$&quot;\ * #,##0.00_-;\-&quot;R$&quot;\ * #,##0.00_-;_-&quot;R$&quot;\ * &quot;-&quot;??_-;_-@"/>
    <numFmt numFmtId="166" formatCode="dd/MM/yyyy"/>
  </numFmts>
  <fonts count="13">
    <font>
      <sz val="10.0"/>
      <color rgb="FF000000"/>
      <name val="Arial"/>
    </font>
    <font>
      <b/>
      <sz val="15.0"/>
      <color theme="1"/>
      <name val="Arial"/>
    </font>
    <font>
      <b/>
      <u/>
      <sz val="12.0"/>
      <color theme="1"/>
      <name val="Arial"/>
    </font>
    <font>
      <sz val="11.0"/>
      <color theme="1"/>
      <name val="Arial"/>
    </font>
    <font>
      <b/>
      <sz val="11.0"/>
      <color theme="1"/>
      <name val="Arial"/>
    </font>
    <font>
      <sz val="11.0"/>
      <color rgb="FF000000"/>
      <name val="Arial"/>
    </font>
    <font>
      <color theme="1"/>
      <name val="Arial"/>
    </font>
    <font>
      <b/>
      <sz val="12.0"/>
      <color theme="1"/>
      <name val="Arial"/>
    </font>
    <font/>
    <font>
      <b/>
      <sz val="11.0"/>
      <color rgb="FF000000"/>
      <name val="Arial"/>
    </font>
    <font>
      <sz val="11.0"/>
    </font>
    <font>
      <sz val="11.0"/>
      <color rgb="FF000000"/>
    </font>
    <font>
      <b/>
      <u/>
      <sz val="15.0"/>
      <color rgb="FF000000"/>
      <name val="Arial"/>
    </font>
  </fonts>
  <fills count="16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E599"/>
        <bgColor rgb="FFFFE599"/>
      </patternFill>
    </fill>
    <fill>
      <patternFill patternType="solid">
        <fgColor rgb="FFB4A7D6"/>
        <bgColor rgb="FFB4A7D6"/>
      </patternFill>
    </fill>
    <fill>
      <patternFill patternType="solid">
        <fgColor rgb="FFB6D7A8"/>
        <bgColor rgb="FFB6D7A8"/>
      </patternFill>
    </fill>
    <fill>
      <patternFill patternType="solid">
        <fgColor rgb="FFEA9999"/>
        <bgColor rgb="FFEA9999"/>
      </patternFill>
    </fill>
    <fill>
      <patternFill patternType="solid">
        <fgColor rgb="FFFFD966"/>
        <bgColor rgb="FFFFD966"/>
      </patternFill>
    </fill>
    <fill>
      <patternFill patternType="solid">
        <fgColor rgb="FF8E7CC3"/>
        <bgColor rgb="FF8E7CC3"/>
      </patternFill>
    </fill>
    <fill>
      <patternFill patternType="solid">
        <fgColor rgb="FF999999"/>
        <bgColor rgb="FF999999"/>
      </patternFill>
    </fill>
    <fill>
      <patternFill patternType="solid">
        <fgColor rgb="FFA4C2F4"/>
        <bgColor rgb="FFA4C2F4"/>
      </patternFill>
    </fill>
    <fill>
      <patternFill patternType="solid">
        <fgColor rgb="FFD9D2E9"/>
        <bgColor rgb="FFD9D2E9"/>
      </patternFill>
    </fill>
    <fill>
      <patternFill patternType="solid">
        <fgColor rgb="FFD9D9D9"/>
        <bgColor rgb="FFD9D9D9"/>
      </patternFill>
    </fill>
    <fill>
      <patternFill patternType="solid">
        <fgColor rgb="FFCCCCCC"/>
        <bgColor rgb="FFCCCCCC"/>
      </patternFill>
    </fill>
    <fill>
      <patternFill patternType="solid">
        <fgColor rgb="FF9FC5E8"/>
        <bgColor rgb="FF9FC5E8"/>
      </patternFill>
    </fill>
    <fill>
      <patternFill patternType="solid">
        <fgColor rgb="FFEFEFEF"/>
        <bgColor rgb="FFEFEFEF"/>
      </patternFill>
    </fill>
  </fills>
  <borders count="32">
    <border/>
    <border>
      <left style="medium">
        <color rgb="FF000000"/>
      </left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right/>
      <top/>
      <bottom/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bottom style="medium">
        <color rgb="FF000000"/>
      </bottom>
    </border>
    <border>
      <right/>
    </border>
    <border>
      <right/>
      <top/>
      <bottom/>
    </border>
    <border>
      <left/>
      <top/>
      <bottom/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/>
      <bottom/>
    </border>
    <border>
      <left style="medium">
        <color rgb="FF000000"/>
      </left>
      <right/>
      <top/>
      <bottom/>
    </border>
    <border>
      <left/>
      <right style="medium">
        <color rgb="FF000000"/>
      </right>
      <top/>
      <bottom/>
    </border>
    <border>
      <left style="medium">
        <color rgb="FF000000"/>
      </left>
      <right/>
      <top/>
      <bottom style="medium">
        <color rgb="FF000000"/>
      </bottom>
    </border>
    <border>
      <left/>
      <right/>
      <top/>
      <bottom style="medium">
        <color rgb="FF000000"/>
      </bottom>
    </border>
    <border>
      <left/>
      <right style="medium">
        <color rgb="FF000000"/>
      </right>
      <top/>
      <bottom style="medium">
        <color rgb="FF000000"/>
      </bottom>
    </border>
    <border>
      <left/>
      <right/>
      <bottom/>
    </border>
  </borders>
  <cellStyleXfs count="1">
    <xf borderId="0" fillId="0" fontId="0" numFmtId="0" applyAlignment="1" applyFont="1"/>
  </cellStyleXfs>
  <cellXfs count="14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readingOrder="0" vertical="center"/>
    </xf>
    <xf borderId="1" fillId="0" fontId="2" numFmtId="0" xfId="0" applyAlignment="1" applyBorder="1" applyFont="1">
      <alignment horizontal="left" readingOrder="0" vertical="center"/>
    </xf>
    <xf borderId="2" fillId="0" fontId="1" numFmtId="0" xfId="0" applyAlignment="1" applyBorder="1" applyFont="1">
      <alignment horizontal="left" readingOrder="0" vertical="center"/>
    </xf>
    <xf borderId="0" fillId="2" fontId="3" numFmtId="0" xfId="0" applyFill="1" applyFont="1"/>
    <xf borderId="2" fillId="2" fontId="3" numFmtId="0" xfId="0" applyBorder="1" applyFont="1"/>
    <xf borderId="3" fillId="2" fontId="3" numFmtId="0" xfId="0" applyBorder="1" applyFont="1"/>
    <xf borderId="1" fillId="0" fontId="1" numFmtId="0" xfId="0" applyAlignment="1" applyBorder="1" applyFont="1">
      <alignment horizontal="left" readingOrder="0" vertical="center"/>
    </xf>
    <xf borderId="4" fillId="2" fontId="3" numFmtId="0" xfId="0" applyBorder="1" applyFont="1"/>
    <xf borderId="0" fillId="0" fontId="4" numFmtId="0" xfId="0" applyAlignment="1" applyFont="1">
      <alignment horizontal="left" readingOrder="0" vertical="center"/>
    </xf>
    <xf borderId="1" fillId="3" fontId="3" numFmtId="0" xfId="0" applyAlignment="1" applyBorder="1" applyFill="1" applyFont="1">
      <alignment horizontal="left" readingOrder="0" vertical="center"/>
    </xf>
    <xf borderId="0" fillId="3" fontId="3" numFmtId="164" xfId="0" applyAlignment="1" applyFont="1" applyNumberFormat="1">
      <alignment horizontal="left" readingOrder="0" vertical="center"/>
    </xf>
    <xf borderId="1" fillId="4" fontId="5" numFmtId="0" xfId="0" applyAlignment="1" applyBorder="1" applyFill="1" applyFont="1">
      <alignment horizontal="left" readingOrder="0" vertical="center"/>
    </xf>
    <xf borderId="0" fillId="4" fontId="5" numFmtId="164" xfId="0" applyAlignment="1" applyFont="1" applyNumberFormat="1">
      <alignment horizontal="left" readingOrder="0" vertical="center"/>
    </xf>
    <xf borderId="0" fillId="0" fontId="4" numFmtId="49" xfId="0" applyAlignment="1" applyFont="1" applyNumberFormat="1">
      <alignment horizontal="left" readingOrder="0" vertical="center"/>
    </xf>
    <xf borderId="1" fillId="5" fontId="3" numFmtId="0" xfId="0" applyAlignment="1" applyBorder="1" applyFill="1" applyFont="1">
      <alignment horizontal="left" readingOrder="0" vertical="center"/>
    </xf>
    <xf borderId="0" fillId="5" fontId="3" numFmtId="164" xfId="0" applyAlignment="1" applyFont="1" applyNumberFormat="1">
      <alignment horizontal="left" readingOrder="0" vertical="center"/>
    </xf>
    <xf borderId="5" fillId="0" fontId="4" numFmtId="0" xfId="0" applyAlignment="1" applyBorder="1" applyFont="1">
      <alignment horizontal="left" readingOrder="0" vertical="center"/>
    </xf>
    <xf borderId="5" fillId="0" fontId="1" numFmtId="0" xfId="0" applyAlignment="1" applyBorder="1" applyFont="1">
      <alignment horizontal="left" readingOrder="0" vertical="center"/>
    </xf>
    <xf borderId="1" fillId="6" fontId="3" numFmtId="0" xfId="0" applyAlignment="1" applyBorder="1" applyFill="1" applyFont="1">
      <alignment horizontal="left" readingOrder="0" vertical="center"/>
    </xf>
    <xf borderId="5" fillId="6" fontId="3" numFmtId="164" xfId="0" applyAlignment="1" applyBorder="1" applyFont="1" applyNumberFormat="1">
      <alignment horizontal="left" readingOrder="0" vertical="center"/>
    </xf>
    <xf borderId="0" fillId="0" fontId="6" numFmtId="0" xfId="0" applyAlignment="1" applyFont="1">
      <alignment readingOrder="0" shrinkToFit="0" vertical="top" wrapText="1"/>
    </xf>
    <xf borderId="1" fillId="0" fontId="4" numFmtId="0" xfId="0" applyAlignment="1" applyBorder="1" applyFont="1">
      <alignment horizontal="right" readingOrder="0" vertical="center"/>
    </xf>
    <xf borderId="0" fillId="0" fontId="4" numFmtId="164" xfId="0" applyAlignment="1" applyFont="1" applyNumberFormat="1">
      <alignment horizontal="left" readingOrder="0" vertical="center"/>
    </xf>
    <xf borderId="6" fillId="0" fontId="4" numFmtId="164" xfId="0" applyAlignment="1" applyBorder="1" applyFont="1" applyNumberFormat="1">
      <alignment horizontal="left" readingOrder="0" vertical="center"/>
    </xf>
    <xf borderId="1" fillId="0" fontId="7" numFmtId="0" xfId="0" applyAlignment="1" applyBorder="1" applyFont="1">
      <alignment horizontal="left" readingOrder="0" vertical="center"/>
    </xf>
    <xf borderId="0" fillId="0" fontId="1" numFmtId="0" xfId="0" applyAlignment="1" applyFont="1">
      <alignment horizontal="left" vertical="center"/>
    </xf>
    <xf borderId="0" fillId="2" fontId="4" numFmtId="0" xfId="0" applyAlignment="1" applyFont="1">
      <alignment horizontal="center" readingOrder="0" vertical="center"/>
    </xf>
    <xf borderId="7" fillId="7" fontId="4" numFmtId="4" xfId="0" applyAlignment="1" applyBorder="1" applyFill="1" applyFont="1" applyNumberFormat="1">
      <alignment horizontal="center" vertical="center"/>
    </xf>
    <xf borderId="8" fillId="0" fontId="8" numFmtId="0" xfId="0" applyBorder="1" applyFont="1"/>
    <xf borderId="9" fillId="0" fontId="8" numFmtId="0" xfId="0" applyBorder="1" applyFont="1"/>
    <xf borderId="7" fillId="8" fontId="9" numFmtId="0" xfId="0" applyAlignment="1" applyBorder="1" applyFill="1" applyFont="1">
      <alignment horizontal="center" readingOrder="0"/>
    </xf>
    <xf borderId="1" fillId="2" fontId="3" numFmtId="14" xfId="0" applyAlignment="1" applyBorder="1" applyFont="1" applyNumberFormat="1">
      <alignment horizontal="left"/>
    </xf>
    <xf borderId="0" fillId="2" fontId="3" numFmtId="14" xfId="0" applyAlignment="1" applyFont="1" applyNumberFormat="1">
      <alignment horizontal="left"/>
    </xf>
    <xf borderId="10" fillId="7" fontId="4" numFmtId="4" xfId="0" applyAlignment="1" applyBorder="1" applyFont="1" applyNumberFormat="1">
      <alignment readingOrder="0"/>
    </xf>
    <xf borderId="5" fillId="7" fontId="4" numFmtId="165" xfId="0" applyAlignment="1" applyBorder="1" applyFont="1" applyNumberFormat="1">
      <alignment horizontal="center" readingOrder="0"/>
    </xf>
    <xf borderId="11" fillId="0" fontId="8" numFmtId="0" xfId="0" applyBorder="1" applyFont="1"/>
    <xf borderId="12" fillId="8" fontId="4" numFmtId="4" xfId="0" applyAlignment="1" applyBorder="1" applyFont="1" applyNumberFormat="1">
      <alignment readingOrder="0"/>
    </xf>
    <xf borderId="0" fillId="8" fontId="4" numFmtId="165" xfId="0" applyAlignment="1" applyFont="1" applyNumberFormat="1">
      <alignment horizontal="center" readingOrder="0"/>
    </xf>
    <xf borderId="4" fillId="0" fontId="8" numFmtId="0" xfId="0" applyBorder="1" applyFont="1"/>
    <xf borderId="10" fillId="9" fontId="4" numFmtId="0" xfId="0" applyAlignment="1" applyBorder="1" applyFill="1" applyFont="1">
      <alignment horizontal="center" readingOrder="0" vertical="center"/>
    </xf>
    <xf borderId="9" fillId="5" fontId="4" numFmtId="4" xfId="0" applyAlignment="1" applyBorder="1" applyFont="1" applyNumberFormat="1">
      <alignment horizontal="center" readingOrder="0"/>
    </xf>
    <xf borderId="10" fillId="6" fontId="4" numFmtId="165" xfId="0" applyAlignment="1" applyBorder="1" applyFont="1" applyNumberFormat="1">
      <alignment horizontal="center" readingOrder="0"/>
    </xf>
    <xf borderId="10" fillId="10" fontId="4" numFmtId="165" xfId="0" applyAlignment="1" applyBorder="1" applyFill="1" applyFont="1" applyNumberFormat="1">
      <alignment horizontal="center" readingOrder="0"/>
    </xf>
    <xf borderId="7" fillId="8" fontId="4" numFmtId="4" xfId="0" applyAlignment="1" applyBorder="1" applyFont="1" applyNumberFormat="1">
      <alignment horizontal="center" readingOrder="0"/>
    </xf>
    <xf borderId="10" fillId="4" fontId="4" numFmtId="165" xfId="0" applyAlignment="1" applyBorder="1" applyFont="1" applyNumberFormat="1">
      <alignment horizontal="center" readingOrder="0"/>
    </xf>
    <xf borderId="10" fillId="11" fontId="4" numFmtId="165" xfId="0" applyAlignment="1" applyBorder="1" applyFill="1" applyFont="1" applyNumberFormat="1">
      <alignment horizontal="center" readingOrder="0"/>
    </xf>
    <xf borderId="6" fillId="12" fontId="5" numFmtId="0" xfId="0" applyAlignment="1" applyBorder="1" applyFill="1" applyFont="1">
      <alignment horizontal="center" readingOrder="0"/>
    </xf>
    <xf borderId="6" fillId="12" fontId="5" numFmtId="166" xfId="0" applyAlignment="1" applyBorder="1" applyFont="1" applyNumberFormat="1">
      <alignment horizontal="center" readingOrder="0"/>
    </xf>
    <xf borderId="6" fillId="12" fontId="3" numFmtId="0" xfId="0" applyAlignment="1" applyBorder="1" applyFont="1">
      <alignment horizontal="center"/>
    </xf>
    <xf borderId="13" fillId="5" fontId="3" numFmtId="165" xfId="0" applyAlignment="1" applyBorder="1" applyFont="1" applyNumberFormat="1">
      <alignment horizontal="center" readingOrder="0"/>
    </xf>
    <xf borderId="14" fillId="6" fontId="3" numFmtId="165" xfId="0" applyAlignment="1" applyBorder="1" applyFont="1" applyNumberFormat="1">
      <alignment horizontal="center" readingOrder="0"/>
    </xf>
    <xf borderId="14" fillId="10" fontId="3" numFmtId="165" xfId="0" applyAlignment="1" applyBorder="1" applyFont="1" applyNumberFormat="1">
      <alignment horizontal="center" readingOrder="0"/>
    </xf>
    <xf borderId="14" fillId="8" fontId="5" numFmtId="165" xfId="0" applyAlignment="1" applyBorder="1" applyFont="1" applyNumberFormat="1">
      <alignment readingOrder="0"/>
    </xf>
    <xf borderId="14" fillId="4" fontId="5" numFmtId="164" xfId="0" applyAlignment="1" applyBorder="1" applyFont="1" applyNumberFormat="1">
      <alignment readingOrder="0"/>
    </xf>
    <xf borderId="14" fillId="11" fontId="3" numFmtId="164" xfId="0" applyBorder="1" applyFont="1" applyNumberFormat="1"/>
    <xf borderId="6" fillId="2" fontId="3" numFmtId="0" xfId="0" applyAlignment="1" applyBorder="1" applyFont="1">
      <alignment horizontal="center" readingOrder="0"/>
    </xf>
    <xf borderId="6" fillId="2" fontId="3" numFmtId="166" xfId="0" applyAlignment="1" applyBorder="1" applyFont="1" applyNumberFormat="1">
      <alignment horizontal="center"/>
    </xf>
    <xf borderId="6" fillId="2" fontId="3" numFmtId="0" xfId="0" applyAlignment="1" applyBorder="1" applyFont="1">
      <alignment horizontal="center"/>
    </xf>
    <xf borderId="15" fillId="2" fontId="3" numFmtId="0" xfId="0" applyAlignment="1" applyBorder="1" applyFont="1">
      <alignment horizontal="center"/>
    </xf>
    <xf borderId="16" fillId="5" fontId="5" numFmtId="165" xfId="0" applyAlignment="1" applyBorder="1" applyFont="1" applyNumberFormat="1">
      <alignment horizontal="center" readingOrder="0"/>
    </xf>
    <xf borderId="6" fillId="6" fontId="5" numFmtId="165" xfId="0" applyAlignment="1" applyBorder="1" applyFont="1" applyNumberFormat="1">
      <alignment horizontal="center" readingOrder="0"/>
    </xf>
    <xf borderId="6" fillId="10" fontId="3" numFmtId="165" xfId="0" applyAlignment="1" applyBorder="1" applyFont="1" applyNumberFormat="1">
      <alignment horizontal="center" readingOrder="0"/>
    </xf>
    <xf borderId="6" fillId="8" fontId="5" numFmtId="164" xfId="0" applyAlignment="1" applyBorder="1" applyFont="1" applyNumberFormat="1">
      <alignment readingOrder="0"/>
    </xf>
    <xf borderId="6" fillId="4" fontId="5" numFmtId="164" xfId="0" applyAlignment="1" applyBorder="1" applyFont="1" applyNumberFormat="1">
      <alignment readingOrder="0"/>
    </xf>
    <xf borderId="6" fillId="11" fontId="3" numFmtId="164" xfId="0" applyBorder="1" applyFont="1" applyNumberFormat="1"/>
    <xf borderId="14" fillId="12" fontId="5" numFmtId="0" xfId="0" applyAlignment="1" applyBorder="1" applyFont="1">
      <alignment horizontal="center" readingOrder="0"/>
    </xf>
    <xf borderId="6" fillId="12" fontId="3" numFmtId="166" xfId="0" applyAlignment="1" applyBorder="1" applyFont="1" applyNumberFormat="1">
      <alignment horizontal="center"/>
    </xf>
    <xf borderId="6" fillId="12" fontId="3" numFmtId="0" xfId="0" applyAlignment="1" applyBorder="1" applyFont="1">
      <alignment horizontal="center" readingOrder="0"/>
    </xf>
    <xf borderId="14" fillId="12" fontId="3" numFmtId="0" xfId="0" applyAlignment="1" applyBorder="1" applyFont="1">
      <alignment horizontal="center" readingOrder="0"/>
    </xf>
    <xf borderId="6" fillId="5" fontId="3" numFmtId="165" xfId="0" applyAlignment="1" applyBorder="1" applyFont="1" applyNumberFormat="1">
      <alignment horizontal="center" readingOrder="0"/>
    </xf>
    <xf borderId="6" fillId="6" fontId="3" numFmtId="165" xfId="0" applyAlignment="1" applyBorder="1" applyFont="1" applyNumberFormat="1">
      <alignment horizontal="center" readingOrder="0"/>
    </xf>
    <xf borderId="6" fillId="2" fontId="10" numFmtId="0" xfId="0" applyAlignment="1" applyBorder="1" applyFont="1">
      <alignment horizontal="center" readingOrder="0"/>
    </xf>
    <xf borderId="6" fillId="2" fontId="11" numFmtId="166" xfId="0" applyAlignment="1" applyBorder="1" applyFont="1" applyNumberFormat="1">
      <alignment horizontal="center" readingOrder="0"/>
    </xf>
    <xf borderId="14" fillId="2" fontId="10" numFmtId="0" xfId="0" applyAlignment="1" applyBorder="1" applyFont="1">
      <alignment horizontal="center" readingOrder="0"/>
    </xf>
    <xf borderId="6" fillId="5" fontId="10" numFmtId="164" xfId="0" applyAlignment="1" applyBorder="1" applyFont="1" applyNumberFormat="1">
      <alignment horizontal="center" readingOrder="0"/>
    </xf>
    <xf borderId="6" fillId="6" fontId="10" numFmtId="164" xfId="0" applyAlignment="1" applyBorder="1" applyFont="1" applyNumberFormat="1">
      <alignment horizontal="center" readingOrder="0"/>
    </xf>
    <xf borderId="6" fillId="8" fontId="11" numFmtId="164" xfId="0" applyAlignment="1" applyBorder="1" applyFont="1" applyNumberFormat="1">
      <alignment readingOrder="0"/>
    </xf>
    <xf borderId="6" fillId="4" fontId="11" numFmtId="164" xfId="0" applyAlignment="1" applyBorder="1" applyFont="1" applyNumberFormat="1">
      <alignment readingOrder="0"/>
    </xf>
    <xf borderId="14" fillId="12" fontId="11" numFmtId="0" xfId="0" applyAlignment="1" applyBorder="1" applyFont="1">
      <alignment horizontal="center" readingOrder="0"/>
    </xf>
    <xf borderId="6" fillId="12" fontId="11" numFmtId="166" xfId="0" applyAlignment="1" applyBorder="1" applyFont="1" applyNumberFormat="1">
      <alignment horizontal="center" readingOrder="0"/>
    </xf>
    <xf borderId="6" fillId="13" fontId="10" numFmtId="0" xfId="0" applyAlignment="1" applyBorder="1" applyFill="1" applyFont="1">
      <alignment horizontal="center" readingOrder="0"/>
    </xf>
    <xf borderId="14" fillId="13" fontId="10" numFmtId="0" xfId="0" applyAlignment="1" applyBorder="1" applyFont="1">
      <alignment horizontal="center" readingOrder="0"/>
    </xf>
    <xf borderId="6" fillId="2" fontId="5" numFmtId="166" xfId="0" applyAlignment="1" applyBorder="1" applyFont="1" applyNumberFormat="1">
      <alignment horizontal="center" readingOrder="0"/>
    </xf>
    <xf borderId="6" fillId="2" fontId="5" numFmtId="0" xfId="0" applyAlignment="1" applyBorder="1" applyFont="1">
      <alignment horizontal="center" readingOrder="0"/>
    </xf>
    <xf borderId="6" fillId="2" fontId="3" numFmtId="0" xfId="0" applyAlignment="1" applyBorder="1" applyFont="1">
      <alignment horizontal="center"/>
    </xf>
    <xf borderId="6" fillId="12" fontId="3" numFmtId="0" xfId="0" applyAlignment="1" applyBorder="1" applyFont="1">
      <alignment horizontal="center"/>
    </xf>
    <xf borderId="6" fillId="12" fontId="3" numFmtId="0" xfId="0" applyAlignment="1" applyBorder="1" applyFont="1">
      <alignment horizontal="center" readingOrder="0"/>
    </xf>
    <xf borderId="6" fillId="2" fontId="3" numFmtId="166" xfId="0" applyAlignment="1" applyBorder="1" applyFont="1" applyNumberFormat="1">
      <alignment horizontal="center" readingOrder="0"/>
    </xf>
    <xf borderId="6" fillId="2" fontId="3" numFmtId="0" xfId="0" applyAlignment="1" applyBorder="1" applyFont="1">
      <alignment horizontal="center" readingOrder="0"/>
    </xf>
    <xf borderId="14" fillId="12" fontId="5" numFmtId="166" xfId="0" applyAlignment="1" applyBorder="1" applyFont="1" applyNumberFormat="1">
      <alignment horizontal="center" readingOrder="0"/>
    </xf>
    <xf borderId="14" fillId="5" fontId="3" numFmtId="165" xfId="0" applyAlignment="1" applyBorder="1" applyFont="1" applyNumberFormat="1">
      <alignment horizontal="center" readingOrder="0"/>
    </xf>
    <xf borderId="6" fillId="0" fontId="5" numFmtId="166" xfId="0" applyAlignment="1" applyBorder="1" applyFont="1" applyNumberFormat="1">
      <alignment horizontal="center" readingOrder="0"/>
    </xf>
    <xf borderId="6" fillId="0" fontId="5" numFmtId="0" xfId="0" applyAlignment="1" applyBorder="1" applyFont="1">
      <alignment horizontal="center" readingOrder="0"/>
    </xf>
    <xf borderId="6" fillId="0" fontId="3" numFmtId="0" xfId="0" applyAlignment="1" applyBorder="1" applyFont="1">
      <alignment horizontal="center" readingOrder="0"/>
    </xf>
    <xf borderId="6" fillId="12" fontId="3" numFmtId="14" xfId="0" applyAlignment="1" applyBorder="1" applyFont="1" applyNumberFormat="1">
      <alignment horizontal="center"/>
    </xf>
    <xf borderId="6" fillId="5" fontId="3" numFmtId="165" xfId="0" applyAlignment="1" applyBorder="1" applyFont="1" applyNumberFormat="1">
      <alignment horizontal="center"/>
    </xf>
    <xf borderId="6" fillId="6" fontId="3" numFmtId="165" xfId="0" applyAlignment="1" applyBorder="1" applyFont="1" applyNumberFormat="1">
      <alignment horizontal="center"/>
    </xf>
    <xf borderId="6" fillId="2" fontId="3" numFmtId="14" xfId="0" applyAlignment="1" applyBorder="1" applyFont="1" applyNumberFormat="1">
      <alignment horizontal="center"/>
    </xf>
    <xf borderId="17" fillId="2" fontId="3" numFmtId="166" xfId="0" applyAlignment="1" applyBorder="1" applyFont="1" applyNumberFormat="1">
      <alignment horizontal="center"/>
    </xf>
    <xf borderId="17" fillId="2" fontId="3" numFmtId="14" xfId="0" applyAlignment="1" applyBorder="1" applyFont="1" applyNumberFormat="1">
      <alignment horizontal="center"/>
    </xf>
    <xf borderId="6" fillId="12" fontId="3" numFmtId="166" xfId="0" applyBorder="1" applyFont="1" applyNumberFormat="1"/>
    <xf borderId="6" fillId="12" fontId="3" numFmtId="0" xfId="0" applyBorder="1" applyFont="1"/>
    <xf borderId="16" fillId="12" fontId="3" numFmtId="0" xfId="0" applyAlignment="1" applyBorder="1" applyFont="1">
      <alignment horizontal="center"/>
    </xf>
    <xf borderId="6" fillId="2" fontId="3" numFmtId="166" xfId="0" applyBorder="1" applyFont="1" applyNumberFormat="1"/>
    <xf borderId="6" fillId="2" fontId="3" numFmtId="0" xfId="0" applyBorder="1" applyFont="1"/>
    <xf borderId="16" fillId="2" fontId="3" numFmtId="0" xfId="0" applyAlignment="1" applyBorder="1" applyFont="1">
      <alignment horizontal="center"/>
    </xf>
    <xf borderId="14" fillId="12" fontId="3" numFmtId="166" xfId="0" applyAlignment="1" applyBorder="1" applyFont="1" applyNumberFormat="1">
      <alignment horizontal="center"/>
    </xf>
    <xf borderId="14" fillId="12" fontId="3" numFmtId="14" xfId="0" applyAlignment="1" applyBorder="1" applyFont="1" applyNumberFormat="1">
      <alignment horizontal="center"/>
    </xf>
    <xf borderId="6" fillId="5" fontId="3" numFmtId="165" xfId="0" applyBorder="1" applyFont="1" applyNumberFormat="1"/>
    <xf borderId="6" fillId="2" fontId="3" numFmtId="14" xfId="0" applyBorder="1" applyFont="1" applyNumberFormat="1"/>
    <xf borderId="6" fillId="12" fontId="3" numFmtId="14" xfId="0" applyBorder="1" applyFont="1" applyNumberFormat="1"/>
    <xf borderId="6" fillId="5" fontId="3" numFmtId="165" xfId="0" applyAlignment="1" applyBorder="1" applyFont="1" applyNumberFormat="1">
      <alignment readingOrder="0"/>
    </xf>
    <xf borderId="6" fillId="5" fontId="3" numFmtId="4" xfId="0" applyBorder="1" applyFont="1" applyNumberFormat="1"/>
    <xf borderId="17" fillId="6" fontId="3" numFmtId="165" xfId="0" applyAlignment="1" applyBorder="1" applyFont="1" applyNumberFormat="1">
      <alignment horizontal="center"/>
    </xf>
    <xf borderId="7" fillId="2" fontId="9" numFmtId="0" xfId="0" applyAlignment="1" applyBorder="1" applyFont="1">
      <alignment horizontal="right" readingOrder="0"/>
    </xf>
    <xf borderId="10" fillId="5" fontId="3" numFmtId="4" xfId="0" applyBorder="1" applyFont="1" applyNumberFormat="1"/>
    <xf borderId="10" fillId="6" fontId="3" numFmtId="165" xfId="0" applyAlignment="1" applyBorder="1" applyFont="1" applyNumberFormat="1">
      <alignment horizontal="center"/>
    </xf>
    <xf borderId="10" fillId="14" fontId="3" numFmtId="165" xfId="0" applyBorder="1" applyFill="1" applyFont="1" applyNumberFormat="1"/>
    <xf borderId="10" fillId="8" fontId="5" numFmtId="164" xfId="0" applyAlignment="1" applyBorder="1" applyFont="1" applyNumberFormat="1">
      <alignment readingOrder="0"/>
    </xf>
    <xf borderId="10" fillId="4" fontId="5" numFmtId="164" xfId="0" applyAlignment="1" applyBorder="1" applyFont="1" applyNumberFormat="1">
      <alignment readingOrder="0"/>
    </xf>
    <xf borderId="9" fillId="11" fontId="5" numFmtId="164" xfId="0" applyAlignment="1" applyBorder="1" applyFont="1" applyNumberFormat="1">
      <alignment readingOrder="0"/>
    </xf>
    <xf borderId="18" fillId="2" fontId="9" numFmtId="165" xfId="0" applyAlignment="1" applyBorder="1" applyFont="1" applyNumberFormat="1">
      <alignment horizontal="right" readingOrder="0"/>
    </xf>
    <xf borderId="5" fillId="0" fontId="8" numFmtId="0" xfId="0" applyBorder="1" applyFont="1"/>
    <xf borderId="1" fillId="2" fontId="9" numFmtId="165" xfId="0" applyAlignment="1" applyBorder="1" applyFont="1" applyNumberFormat="1">
      <alignment horizontal="right" readingOrder="0"/>
    </xf>
    <xf borderId="19" fillId="0" fontId="8" numFmtId="0" xfId="0" applyBorder="1" applyFont="1"/>
    <xf borderId="12" fillId="2" fontId="3" numFmtId="165" xfId="0" applyBorder="1" applyFont="1" applyNumberFormat="1"/>
    <xf borderId="7" fillId="2" fontId="9" numFmtId="165" xfId="0" applyAlignment="1" applyBorder="1" applyFont="1" applyNumberFormat="1">
      <alignment horizontal="right" readingOrder="0"/>
    </xf>
    <xf borderId="10" fillId="2" fontId="3" numFmtId="165" xfId="0" applyBorder="1" applyFont="1" applyNumberFormat="1"/>
    <xf borderId="20" fillId="2" fontId="3" numFmtId="0" xfId="0" applyBorder="1" applyFont="1"/>
    <xf borderId="21" fillId="2" fontId="3" numFmtId="4" xfId="0" applyBorder="1" applyFont="1" applyNumberFormat="1"/>
    <xf borderId="0" fillId="2" fontId="3" numFmtId="165" xfId="0" applyAlignment="1" applyFont="1" applyNumberFormat="1">
      <alignment horizontal="center"/>
    </xf>
    <xf borderId="0" fillId="2" fontId="3" numFmtId="165" xfId="0" applyFont="1" applyNumberFormat="1"/>
    <xf borderId="22" fillId="13" fontId="12" numFmtId="0" xfId="0" applyAlignment="1" applyBorder="1" applyFont="1">
      <alignment readingOrder="0"/>
    </xf>
    <xf borderId="23" fillId="0" fontId="8" numFmtId="0" xfId="0" applyBorder="1" applyFont="1"/>
    <xf borderId="24" fillId="0" fontId="8" numFmtId="0" xfId="0" applyBorder="1" applyFont="1"/>
    <xf borderId="15" fillId="2" fontId="3" numFmtId="4" xfId="0" applyBorder="1" applyFont="1" applyNumberFormat="1"/>
    <xf borderId="25" fillId="2" fontId="3" numFmtId="165" xfId="0" applyAlignment="1" applyBorder="1" applyFont="1" applyNumberFormat="1">
      <alignment horizontal="center"/>
    </xf>
    <xf borderId="0" fillId="2" fontId="3" numFmtId="4" xfId="0" applyFont="1" applyNumberFormat="1"/>
    <xf borderId="26" fillId="15" fontId="9" numFmtId="49" xfId="0" applyAlignment="1" applyBorder="1" applyFill="1" applyFont="1" applyNumberFormat="1">
      <alignment readingOrder="0"/>
    </xf>
    <xf borderId="15" fillId="15" fontId="3" numFmtId="0" xfId="0" applyBorder="1" applyFont="1"/>
    <xf borderId="27" fillId="15" fontId="3" numFmtId="0" xfId="0" applyBorder="1" applyFont="1"/>
    <xf borderId="21" fillId="2" fontId="3" numFmtId="165" xfId="0" applyAlignment="1" applyBorder="1" applyFont="1" applyNumberFormat="1">
      <alignment horizontal="center"/>
    </xf>
    <xf borderId="28" fillId="15" fontId="9" numFmtId="49" xfId="0" applyAlignment="1" applyBorder="1" applyFont="1" applyNumberFormat="1">
      <alignment readingOrder="0"/>
    </xf>
    <xf borderId="29" fillId="15" fontId="3" numFmtId="0" xfId="0" applyBorder="1" applyFont="1"/>
    <xf borderId="30" fillId="15" fontId="3" numFmtId="0" xfId="0" applyBorder="1" applyFont="1"/>
    <xf borderId="31" fillId="2" fontId="3" numFmtId="0" xfId="0" applyBorder="1" applyFont="1"/>
    <xf borderId="15" fillId="2" fontId="3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75"/>
  <cols>
    <col customWidth="1" min="1" max="1" width="7.0"/>
    <col customWidth="1" min="2" max="2" width="12.71"/>
    <col customWidth="1" min="3" max="3" width="26.29"/>
    <col customWidth="1" min="4" max="4" width="50.71"/>
    <col customWidth="1" min="5" max="5" width="30.43"/>
    <col customWidth="1" min="6" max="6" width="17.43"/>
    <col customWidth="1" min="7" max="7" width="16.57"/>
    <col customWidth="1" min="8" max="8" width="16.86"/>
    <col customWidth="1" min="9" max="9" width="16.0"/>
    <col customWidth="1" min="10" max="10" width="15.29"/>
    <col customWidth="1" min="11" max="11" width="16.0"/>
  </cols>
  <sheetData>
    <row r="1">
      <c r="A1" s="1"/>
      <c r="B1" s="1"/>
      <c r="C1" s="1"/>
      <c r="D1" s="1"/>
      <c r="E1" s="1"/>
      <c r="F1" s="2" t="s">
        <v>0</v>
      </c>
      <c r="G1" s="3"/>
      <c r="H1" s="3"/>
      <c r="I1" s="4"/>
      <c r="J1" s="5"/>
      <c r="K1" s="6"/>
    </row>
    <row r="2">
      <c r="A2" s="1" t="s">
        <v>1</v>
      </c>
      <c r="F2" s="7"/>
      <c r="G2" s="1"/>
      <c r="H2" s="1"/>
      <c r="I2" s="4"/>
      <c r="J2" s="4"/>
      <c r="K2" s="8"/>
    </row>
    <row r="3">
      <c r="A3" s="9" t="s">
        <v>2</v>
      </c>
      <c r="F3" s="10" t="s">
        <v>3</v>
      </c>
      <c r="G3" s="11">
        <f>G12</f>
        <v>2206.69</v>
      </c>
      <c r="H3" s="1"/>
      <c r="I3" s="4"/>
      <c r="J3" s="4"/>
      <c r="K3" s="8"/>
    </row>
    <row r="4">
      <c r="A4" s="9" t="s">
        <v>4</v>
      </c>
      <c r="F4" s="12" t="s">
        <v>5</v>
      </c>
      <c r="G4" s="13">
        <f>K64</f>
        <v>13881.88</v>
      </c>
      <c r="H4" s="1"/>
      <c r="I4" s="4"/>
      <c r="J4" s="4"/>
      <c r="K4" s="8"/>
    </row>
    <row r="5">
      <c r="A5" s="14" t="s">
        <v>6</v>
      </c>
      <c r="F5" s="15" t="s">
        <v>7</v>
      </c>
      <c r="G5" s="16">
        <f>F64</f>
        <v>24478</v>
      </c>
      <c r="H5" s="1"/>
      <c r="I5" s="4"/>
      <c r="J5" s="4"/>
      <c r="K5" s="8"/>
    </row>
    <row r="6">
      <c r="A6" s="17" t="s">
        <v>8</v>
      </c>
      <c r="B6" s="17"/>
      <c r="C6" s="17"/>
      <c r="D6" s="18"/>
      <c r="E6" s="1"/>
      <c r="F6" s="19" t="s">
        <v>9</v>
      </c>
      <c r="G6" s="20">
        <f>G64</f>
        <v>14841.26</v>
      </c>
      <c r="H6" s="1"/>
      <c r="I6" s="4"/>
      <c r="J6" s="4"/>
      <c r="K6" s="8"/>
    </row>
    <row r="7">
      <c r="A7" s="21" t="s">
        <v>10</v>
      </c>
      <c r="F7" s="22" t="s">
        <v>11</v>
      </c>
      <c r="G7" s="23">
        <f>G3+G5+G4-G6</f>
        <v>25725.31</v>
      </c>
      <c r="H7" s="1"/>
      <c r="I7" s="4"/>
      <c r="J7" s="4"/>
      <c r="K7" s="8"/>
    </row>
    <row r="8">
      <c r="F8" s="22" t="s">
        <v>12</v>
      </c>
      <c r="G8" s="24">
        <f>G3+G5-G6</f>
        <v>11843.43</v>
      </c>
      <c r="H8" s="1"/>
      <c r="I8" s="4"/>
      <c r="J8" s="4"/>
      <c r="K8" s="8"/>
    </row>
    <row r="9">
      <c r="A9" s="21"/>
      <c r="B9" s="21"/>
      <c r="C9" s="21"/>
      <c r="D9" s="21"/>
      <c r="E9" s="21"/>
      <c r="F9" s="7"/>
      <c r="G9" s="1"/>
      <c r="H9" s="1"/>
      <c r="I9" s="4"/>
      <c r="J9" s="4"/>
      <c r="K9" s="8"/>
    </row>
    <row r="10">
      <c r="A10" s="21"/>
      <c r="B10" s="21"/>
      <c r="C10" s="21"/>
      <c r="D10" s="21"/>
      <c r="E10" s="21"/>
      <c r="F10" s="25" t="s">
        <v>13</v>
      </c>
      <c r="G10" s="26"/>
      <c r="H10" s="1"/>
      <c r="I10" s="4"/>
      <c r="J10" s="4"/>
      <c r="K10" s="8"/>
    </row>
    <row r="11">
      <c r="A11" s="27"/>
      <c r="B11" s="27"/>
      <c r="C11" s="27"/>
      <c r="D11" s="27"/>
      <c r="E11" s="27"/>
      <c r="F11" s="28" t="s">
        <v>14</v>
      </c>
      <c r="G11" s="29"/>
      <c r="H11" s="30"/>
      <c r="I11" s="31" t="s">
        <v>15</v>
      </c>
      <c r="J11" s="29"/>
      <c r="K11" s="30"/>
    </row>
    <row r="12">
      <c r="A12" s="32"/>
      <c r="B12" s="33"/>
      <c r="C12" s="33"/>
      <c r="D12" s="33"/>
      <c r="E12" s="33"/>
      <c r="F12" s="34" t="s">
        <v>16</v>
      </c>
      <c r="G12" s="35">
        <v>2206.69</v>
      </c>
      <c r="H12" s="36"/>
      <c r="I12" s="37" t="s">
        <v>16</v>
      </c>
      <c r="J12" s="38">
        <v>26822.2</v>
      </c>
      <c r="K12" s="39"/>
    </row>
    <row r="13">
      <c r="A13" s="40" t="s">
        <v>17</v>
      </c>
      <c r="B13" s="40" t="s">
        <v>18</v>
      </c>
      <c r="C13" s="40" t="s">
        <v>19</v>
      </c>
      <c r="D13" s="40" t="s">
        <v>20</v>
      </c>
      <c r="E13" s="40" t="s">
        <v>21</v>
      </c>
      <c r="F13" s="41" t="s">
        <v>22</v>
      </c>
      <c r="G13" s="42" t="s">
        <v>23</v>
      </c>
      <c r="H13" s="43" t="s">
        <v>24</v>
      </c>
      <c r="I13" s="44" t="s">
        <v>22</v>
      </c>
      <c r="J13" s="45" t="s">
        <v>23</v>
      </c>
      <c r="K13" s="46" t="s">
        <v>24</v>
      </c>
    </row>
    <row r="14">
      <c r="A14" s="47">
        <v>1.0</v>
      </c>
      <c r="B14" s="48">
        <v>43802.0</v>
      </c>
      <c r="C14" s="49" t="s">
        <v>25</v>
      </c>
      <c r="D14" s="49" t="s">
        <v>26</v>
      </c>
      <c r="E14" s="47" t="s">
        <v>27</v>
      </c>
      <c r="F14" s="50">
        <v>0.0</v>
      </c>
      <c r="G14" s="51">
        <v>211.4</v>
      </c>
      <c r="H14" s="52">
        <f>G3+F14-G14</f>
        <v>1995.29</v>
      </c>
      <c r="I14" s="53">
        <v>0.0</v>
      </c>
      <c r="J14" s="54">
        <v>0.0</v>
      </c>
      <c r="K14" s="55">
        <f>J12+I14-J14</f>
        <v>26822.2</v>
      </c>
    </row>
    <row r="15">
      <c r="A15" s="56">
        <v>2.0</v>
      </c>
      <c r="B15" s="57">
        <v>43802.0</v>
      </c>
      <c r="C15" s="58" t="s">
        <v>25</v>
      </c>
      <c r="D15" s="59" t="s">
        <v>28</v>
      </c>
      <c r="E15" s="56" t="s">
        <v>27</v>
      </c>
      <c r="F15" s="60">
        <v>0.0</v>
      </c>
      <c r="G15" s="61">
        <v>531.97</v>
      </c>
      <c r="H15" s="62">
        <f t="shared" ref="H15:H63" si="1">H14+F15-G15</f>
        <v>1463.32</v>
      </c>
      <c r="I15" s="63">
        <v>0.0</v>
      </c>
      <c r="J15" s="64">
        <v>0.0</v>
      </c>
      <c r="K15" s="65">
        <f t="shared" ref="K15:K63" si="2">K14+I15-J15</f>
        <v>26822.2</v>
      </c>
    </row>
    <row r="16">
      <c r="A16" s="66">
        <v>3.0</v>
      </c>
      <c r="B16" s="67">
        <v>43802.0</v>
      </c>
      <c r="C16" s="49" t="s">
        <v>25</v>
      </c>
      <c r="D16" s="68" t="s">
        <v>29</v>
      </c>
      <c r="E16" s="69" t="s">
        <v>27</v>
      </c>
      <c r="F16" s="70">
        <v>0.0</v>
      </c>
      <c r="G16" s="71">
        <v>250.0</v>
      </c>
      <c r="H16" s="62">
        <f t="shared" si="1"/>
        <v>1213.32</v>
      </c>
      <c r="I16" s="63">
        <v>0.0</v>
      </c>
      <c r="J16" s="64">
        <v>0.0</v>
      </c>
      <c r="K16" s="65">
        <f t="shared" si="2"/>
        <v>26822.2</v>
      </c>
    </row>
    <row r="17">
      <c r="A17" s="72">
        <v>4.0</v>
      </c>
      <c r="B17" s="73">
        <v>43802.0</v>
      </c>
      <c r="C17" s="72" t="s">
        <v>25</v>
      </c>
      <c r="D17" s="72" t="s">
        <v>30</v>
      </c>
      <c r="E17" s="74" t="s">
        <v>27</v>
      </c>
      <c r="F17" s="75">
        <v>0.0</v>
      </c>
      <c r="G17" s="76">
        <v>0.0</v>
      </c>
      <c r="H17" s="62">
        <f t="shared" si="1"/>
        <v>1213.32</v>
      </c>
      <c r="I17" s="77">
        <v>77.0</v>
      </c>
      <c r="J17" s="78">
        <v>0.0</v>
      </c>
      <c r="K17" s="65">
        <f t="shared" si="2"/>
        <v>26899.2</v>
      </c>
    </row>
    <row r="18">
      <c r="A18" s="79">
        <v>5.0</v>
      </c>
      <c r="B18" s="80">
        <v>43803.0</v>
      </c>
      <c r="C18" s="81" t="s">
        <v>25</v>
      </c>
      <c r="D18" s="81" t="s">
        <v>31</v>
      </c>
      <c r="E18" s="82" t="s">
        <v>27</v>
      </c>
      <c r="F18" s="75">
        <v>0.0</v>
      </c>
      <c r="G18" s="76">
        <v>0.0</v>
      </c>
      <c r="H18" s="62">
        <f t="shared" si="1"/>
        <v>1213.32</v>
      </c>
      <c r="I18" s="77">
        <v>0.0</v>
      </c>
      <c r="J18" s="78">
        <v>17.32</v>
      </c>
      <c r="K18" s="65">
        <f t="shared" si="2"/>
        <v>26881.88</v>
      </c>
    </row>
    <row r="19">
      <c r="A19" s="72">
        <v>6.0</v>
      </c>
      <c r="B19" s="57">
        <v>43802.0</v>
      </c>
      <c r="C19" s="58" t="s">
        <v>25</v>
      </c>
      <c r="D19" s="72" t="s">
        <v>32</v>
      </c>
      <c r="E19" s="72" t="s">
        <v>33</v>
      </c>
      <c r="F19" s="70">
        <v>10000.0</v>
      </c>
      <c r="G19" s="71">
        <v>0.0</v>
      </c>
      <c r="H19" s="62">
        <f t="shared" si="1"/>
        <v>11213.32</v>
      </c>
      <c r="I19" s="77">
        <v>0.0</v>
      </c>
      <c r="J19" s="78">
        <v>10000.0</v>
      </c>
      <c r="K19" s="65">
        <f t="shared" si="2"/>
        <v>16881.88</v>
      </c>
    </row>
    <row r="20">
      <c r="A20" s="79">
        <v>7.0</v>
      </c>
      <c r="B20" s="67">
        <v>43802.0</v>
      </c>
      <c r="C20" s="49" t="s">
        <v>25</v>
      </c>
      <c r="D20" s="68" t="s">
        <v>34</v>
      </c>
      <c r="E20" s="68" t="s">
        <v>27</v>
      </c>
      <c r="F20" s="70">
        <v>0.0</v>
      </c>
      <c r="G20" s="71">
        <v>210.0</v>
      </c>
      <c r="H20" s="62">
        <f t="shared" si="1"/>
        <v>11003.32</v>
      </c>
      <c r="I20" s="63">
        <v>0.0</v>
      </c>
      <c r="J20" s="78">
        <v>0.0</v>
      </c>
      <c r="K20" s="65">
        <f t="shared" si="2"/>
        <v>16881.88</v>
      </c>
    </row>
    <row r="21">
      <c r="A21" s="72">
        <v>8.0</v>
      </c>
      <c r="B21" s="83">
        <v>43804.0</v>
      </c>
      <c r="C21" s="58" t="s">
        <v>25</v>
      </c>
      <c r="D21" s="56" t="s">
        <v>35</v>
      </c>
      <c r="E21" s="56" t="s">
        <v>27</v>
      </c>
      <c r="F21" s="70">
        <v>248.0</v>
      </c>
      <c r="G21" s="71">
        <v>0.0</v>
      </c>
      <c r="H21" s="62">
        <f t="shared" si="1"/>
        <v>11251.32</v>
      </c>
      <c r="I21" s="63">
        <v>0.0</v>
      </c>
      <c r="J21" s="64">
        <v>0.0</v>
      </c>
      <c r="K21" s="65">
        <f t="shared" si="2"/>
        <v>16881.88</v>
      </c>
    </row>
    <row r="22">
      <c r="A22" s="79">
        <v>9.0</v>
      </c>
      <c r="B22" s="48">
        <v>43804.0</v>
      </c>
      <c r="C22" s="49" t="s">
        <v>25</v>
      </c>
      <c r="D22" s="68" t="s">
        <v>36</v>
      </c>
      <c r="E22" s="68" t="s">
        <v>37</v>
      </c>
      <c r="F22" s="70">
        <v>0.0</v>
      </c>
      <c r="G22" s="71">
        <v>4000.0</v>
      </c>
      <c r="H22" s="62">
        <f t="shared" si="1"/>
        <v>7251.32</v>
      </c>
      <c r="I22" s="63">
        <v>0.0</v>
      </c>
      <c r="J22" s="64">
        <v>0.0</v>
      </c>
      <c r="K22" s="65">
        <f t="shared" si="2"/>
        <v>16881.88</v>
      </c>
    </row>
    <row r="23">
      <c r="A23" s="72">
        <v>10.0</v>
      </c>
      <c r="B23" s="83">
        <v>43804.0</v>
      </c>
      <c r="C23" s="58" t="s">
        <v>25</v>
      </c>
      <c r="D23" s="56" t="s">
        <v>38</v>
      </c>
      <c r="E23" s="56" t="s">
        <v>27</v>
      </c>
      <c r="F23" s="70">
        <v>0.0</v>
      </c>
      <c r="G23" s="71">
        <v>63.45</v>
      </c>
      <c r="H23" s="62">
        <f t="shared" si="1"/>
        <v>7187.87</v>
      </c>
      <c r="I23" s="63">
        <v>0.0</v>
      </c>
      <c r="J23" s="64">
        <v>0.0</v>
      </c>
      <c r="K23" s="65">
        <f t="shared" si="2"/>
        <v>16881.88</v>
      </c>
    </row>
    <row r="24">
      <c r="A24" s="79">
        <v>11.0</v>
      </c>
      <c r="B24" s="48">
        <v>43804.0</v>
      </c>
      <c r="C24" s="49" t="s">
        <v>25</v>
      </c>
      <c r="D24" s="49" t="s">
        <v>39</v>
      </c>
      <c r="E24" s="68" t="s">
        <v>37</v>
      </c>
      <c r="F24" s="70">
        <v>0.0</v>
      </c>
      <c r="G24" s="71">
        <v>178.0</v>
      </c>
      <c r="H24" s="62">
        <f t="shared" si="1"/>
        <v>7009.87</v>
      </c>
      <c r="I24" s="63">
        <v>0.0</v>
      </c>
      <c r="J24" s="64">
        <v>0.0</v>
      </c>
      <c r="K24" s="65">
        <f t="shared" si="2"/>
        <v>16881.88</v>
      </c>
    </row>
    <row r="25">
      <c r="A25" s="72">
        <v>12.0</v>
      </c>
      <c r="B25" s="83">
        <v>43804.0</v>
      </c>
      <c r="C25" s="58" t="s">
        <v>25</v>
      </c>
      <c r="D25" s="56" t="s">
        <v>40</v>
      </c>
      <c r="E25" s="56" t="s">
        <v>37</v>
      </c>
      <c r="F25" s="70">
        <v>0.0</v>
      </c>
      <c r="G25" s="71">
        <v>178.0</v>
      </c>
      <c r="H25" s="62">
        <f t="shared" si="1"/>
        <v>6831.87</v>
      </c>
      <c r="I25" s="63">
        <v>0.0</v>
      </c>
      <c r="J25" s="64">
        <v>0.0</v>
      </c>
      <c r="K25" s="65">
        <f t="shared" si="2"/>
        <v>16881.88</v>
      </c>
    </row>
    <row r="26">
      <c r="A26" s="79">
        <v>13.0</v>
      </c>
      <c r="B26" s="48">
        <v>43804.0</v>
      </c>
      <c r="C26" s="49" t="s">
        <v>25</v>
      </c>
      <c r="D26" s="68" t="s">
        <v>41</v>
      </c>
      <c r="E26" s="68" t="s">
        <v>37</v>
      </c>
      <c r="F26" s="70">
        <v>0.0</v>
      </c>
      <c r="G26" s="71">
        <v>178.0</v>
      </c>
      <c r="H26" s="62">
        <f t="shared" si="1"/>
        <v>6653.87</v>
      </c>
      <c r="I26" s="63">
        <v>0.0</v>
      </c>
      <c r="J26" s="64">
        <v>0.0</v>
      </c>
      <c r="K26" s="65">
        <f t="shared" si="2"/>
        <v>16881.88</v>
      </c>
    </row>
    <row r="27">
      <c r="A27" s="72">
        <v>14.0</v>
      </c>
      <c r="B27" s="83">
        <v>43804.0</v>
      </c>
      <c r="C27" s="84" t="s">
        <v>25</v>
      </c>
      <c r="D27" s="85" t="s">
        <v>42</v>
      </c>
      <c r="E27" s="56" t="s">
        <v>37</v>
      </c>
      <c r="F27" s="70">
        <v>0.0</v>
      </c>
      <c r="G27" s="71">
        <v>178.0</v>
      </c>
      <c r="H27" s="62">
        <f t="shared" si="1"/>
        <v>6475.87</v>
      </c>
      <c r="I27" s="63">
        <v>0.0</v>
      </c>
      <c r="J27" s="64">
        <v>0.0</v>
      </c>
      <c r="K27" s="65">
        <f t="shared" si="2"/>
        <v>16881.88</v>
      </c>
    </row>
    <row r="28">
      <c r="A28" s="79">
        <v>15.0</v>
      </c>
      <c r="B28" s="48">
        <v>43804.0</v>
      </c>
      <c r="C28" s="47" t="s">
        <v>25</v>
      </c>
      <c r="D28" s="86" t="s">
        <v>43</v>
      </c>
      <c r="E28" s="68" t="s">
        <v>44</v>
      </c>
      <c r="F28" s="70">
        <v>0.0</v>
      </c>
      <c r="G28" s="71">
        <v>1211.35</v>
      </c>
      <c r="H28" s="62">
        <f t="shared" si="1"/>
        <v>5264.52</v>
      </c>
      <c r="I28" s="63">
        <v>0.0</v>
      </c>
      <c r="J28" s="64">
        <v>0.0</v>
      </c>
      <c r="K28" s="65">
        <f t="shared" si="2"/>
        <v>16881.88</v>
      </c>
    </row>
    <row r="29">
      <c r="A29" s="72">
        <v>16.0</v>
      </c>
      <c r="B29" s="83">
        <v>43804.0</v>
      </c>
      <c r="C29" s="84" t="s">
        <v>25</v>
      </c>
      <c r="D29" s="85" t="s">
        <v>45</v>
      </c>
      <c r="E29" s="56" t="s">
        <v>44</v>
      </c>
      <c r="F29" s="70">
        <v>0.0</v>
      </c>
      <c r="G29" s="71">
        <v>1528.1</v>
      </c>
      <c r="H29" s="62">
        <f t="shared" si="1"/>
        <v>3736.42</v>
      </c>
      <c r="I29" s="63">
        <v>0.0</v>
      </c>
      <c r="J29" s="64">
        <v>0.0</v>
      </c>
      <c r="K29" s="65">
        <f t="shared" si="2"/>
        <v>16881.88</v>
      </c>
    </row>
    <row r="30">
      <c r="A30" s="79">
        <v>17.0</v>
      </c>
      <c r="B30" s="48">
        <v>43804.0</v>
      </c>
      <c r="C30" s="47" t="s">
        <v>25</v>
      </c>
      <c r="D30" s="49" t="s">
        <v>46</v>
      </c>
      <c r="E30" s="87" t="s">
        <v>44</v>
      </c>
      <c r="F30" s="70">
        <v>0.0</v>
      </c>
      <c r="G30" s="71">
        <v>1171.7</v>
      </c>
      <c r="H30" s="62">
        <f t="shared" si="1"/>
        <v>2564.72</v>
      </c>
      <c r="I30" s="63">
        <v>0.0</v>
      </c>
      <c r="J30" s="64">
        <v>0.0</v>
      </c>
      <c r="K30" s="65">
        <f t="shared" si="2"/>
        <v>16881.88</v>
      </c>
    </row>
    <row r="31">
      <c r="A31" s="72">
        <v>18.0</v>
      </c>
      <c r="B31" s="88">
        <v>43804.0</v>
      </c>
      <c r="C31" s="84" t="s">
        <v>25</v>
      </c>
      <c r="D31" s="58" t="s">
        <v>47</v>
      </c>
      <c r="E31" s="89" t="s">
        <v>44</v>
      </c>
      <c r="F31" s="70">
        <v>0.0</v>
      </c>
      <c r="G31" s="71">
        <v>1497.42</v>
      </c>
      <c r="H31" s="62">
        <f t="shared" si="1"/>
        <v>1067.3</v>
      </c>
      <c r="I31" s="63">
        <v>0.0</v>
      </c>
      <c r="J31" s="64">
        <v>0.0</v>
      </c>
      <c r="K31" s="65">
        <f t="shared" si="2"/>
        <v>16881.88</v>
      </c>
    </row>
    <row r="32">
      <c r="A32" s="79">
        <v>19.0</v>
      </c>
      <c r="B32" s="90">
        <v>43809.0</v>
      </c>
      <c r="C32" s="66" t="s">
        <v>48</v>
      </c>
      <c r="D32" s="69" t="s">
        <v>49</v>
      </c>
      <c r="E32" s="69" t="s">
        <v>44</v>
      </c>
      <c r="F32" s="91">
        <v>0.0</v>
      </c>
      <c r="G32" s="51">
        <v>1100.0</v>
      </c>
      <c r="H32" s="52">
        <f t="shared" si="1"/>
        <v>-32.7</v>
      </c>
      <c r="I32" s="63">
        <v>0.0</v>
      </c>
      <c r="J32" s="64">
        <v>0.0</v>
      </c>
      <c r="K32" s="65">
        <f t="shared" si="2"/>
        <v>16881.88</v>
      </c>
    </row>
    <row r="33">
      <c r="A33" s="72">
        <v>20.0</v>
      </c>
      <c r="B33" s="83">
        <v>43809.0</v>
      </c>
      <c r="C33" s="84" t="s">
        <v>50</v>
      </c>
      <c r="D33" s="72" t="s">
        <v>32</v>
      </c>
      <c r="E33" s="56" t="s">
        <v>33</v>
      </c>
      <c r="F33" s="70">
        <v>3000.0</v>
      </c>
      <c r="G33" s="71">
        <v>0.0</v>
      </c>
      <c r="H33" s="62">
        <f t="shared" si="1"/>
        <v>2967.3</v>
      </c>
      <c r="I33" s="63">
        <v>0.0</v>
      </c>
      <c r="J33" s="64">
        <v>3000.0</v>
      </c>
      <c r="K33" s="65">
        <f t="shared" si="2"/>
        <v>13881.88</v>
      </c>
    </row>
    <row r="34">
      <c r="A34" s="79">
        <v>21.0</v>
      </c>
      <c r="B34" s="90">
        <v>43809.0</v>
      </c>
      <c r="C34" s="47" t="s">
        <v>51</v>
      </c>
      <c r="D34" s="68" t="s">
        <v>52</v>
      </c>
      <c r="E34" s="68" t="s">
        <v>53</v>
      </c>
      <c r="F34" s="70">
        <v>0.0</v>
      </c>
      <c r="G34" s="71">
        <v>6.0</v>
      </c>
      <c r="H34" s="62">
        <f t="shared" si="1"/>
        <v>2961.3</v>
      </c>
      <c r="I34" s="63">
        <v>0.0</v>
      </c>
      <c r="J34" s="64">
        <v>0.0</v>
      </c>
      <c r="K34" s="65">
        <f t="shared" si="2"/>
        <v>13881.88</v>
      </c>
    </row>
    <row r="35" ht="15.0" customHeight="1">
      <c r="A35" s="72">
        <v>22.0</v>
      </c>
      <c r="B35" s="92">
        <v>43811.0</v>
      </c>
      <c r="C35" s="93" t="s">
        <v>51</v>
      </c>
      <c r="D35" s="94" t="s">
        <v>54</v>
      </c>
      <c r="E35" s="94" t="s">
        <v>53</v>
      </c>
      <c r="F35" s="70">
        <v>0.0</v>
      </c>
      <c r="G35" s="71">
        <v>2102.01</v>
      </c>
      <c r="H35" s="62">
        <f t="shared" si="1"/>
        <v>859.29</v>
      </c>
      <c r="I35" s="63">
        <v>0.0</v>
      </c>
      <c r="J35" s="64">
        <v>0.0</v>
      </c>
      <c r="K35" s="65">
        <f t="shared" si="2"/>
        <v>13881.88</v>
      </c>
    </row>
    <row r="36">
      <c r="A36" s="79">
        <v>23.0</v>
      </c>
      <c r="B36" s="90">
        <v>43817.0</v>
      </c>
      <c r="C36" s="66" t="s">
        <v>55</v>
      </c>
      <c r="D36" s="69" t="s">
        <v>56</v>
      </c>
      <c r="E36" s="69" t="s">
        <v>53</v>
      </c>
      <c r="F36" s="70">
        <v>0.0</v>
      </c>
      <c r="G36" s="71">
        <v>245.86</v>
      </c>
      <c r="H36" s="62">
        <f t="shared" si="1"/>
        <v>613.43</v>
      </c>
      <c r="I36" s="63">
        <v>0.0</v>
      </c>
      <c r="J36" s="64">
        <v>0.0</v>
      </c>
      <c r="K36" s="65">
        <f t="shared" si="2"/>
        <v>13881.88</v>
      </c>
    </row>
    <row r="37">
      <c r="A37" s="72">
        <v>24.0</v>
      </c>
      <c r="B37" s="83">
        <v>43822.0</v>
      </c>
      <c r="C37" s="84">
        <v>240121.0</v>
      </c>
      <c r="D37" s="56" t="s">
        <v>57</v>
      </c>
      <c r="E37" s="56" t="s">
        <v>44</v>
      </c>
      <c r="F37" s="70">
        <v>11230.0</v>
      </c>
      <c r="G37" s="71">
        <v>0.0</v>
      </c>
      <c r="H37" s="62">
        <f t="shared" si="1"/>
        <v>11843.43</v>
      </c>
      <c r="I37" s="63">
        <v>0.0</v>
      </c>
      <c r="J37" s="64">
        <v>0.0</v>
      </c>
      <c r="K37" s="65">
        <f t="shared" si="2"/>
        <v>13881.88</v>
      </c>
    </row>
    <row r="38">
      <c r="A38" s="79">
        <v>25.0</v>
      </c>
      <c r="B38" s="67"/>
      <c r="C38" s="95"/>
      <c r="D38" s="49"/>
      <c r="E38" s="49"/>
      <c r="F38" s="96"/>
      <c r="G38" s="97"/>
      <c r="H38" s="62">
        <f t="shared" si="1"/>
        <v>11843.43</v>
      </c>
      <c r="I38" s="63">
        <v>0.0</v>
      </c>
      <c r="J38" s="64">
        <v>0.0</v>
      </c>
      <c r="K38" s="65">
        <f t="shared" si="2"/>
        <v>13881.88</v>
      </c>
    </row>
    <row r="39">
      <c r="A39" s="72">
        <v>26.0</v>
      </c>
      <c r="B39" s="57"/>
      <c r="C39" s="98"/>
      <c r="D39" s="58"/>
      <c r="E39" s="58"/>
      <c r="F39" s="96"/>
      <c r="G39" s="97"/>
      <c r="H39" s="62">
        <f t="shared" si="1"/>
        <v>11843.43</v>
      </c>
      <c r="I39" s="63">
        <v>0.0</v>
      </c>
      <c r="J39" s="64">
        <v>0.0</v>
      </c>
      <c r="K39" s="65">
        <f t="shared" si="2"/>
        <v>13881.88</v>
      </c>
    </row>
    <row r="40">
      <c r="A40" s="79">
        <v>27.0</v>
      </c>
      <c r="B40" s="67"/>
      <c r="C40" s="95"/>
      <c r="D40" s="49"/>
      <c r="E40" s="49"/>
      <c r="F40" s="96"/>
      <c r="G40" s="97"/>
      <c r="H40" s="62">
        <f t="shared" si="1"/>
        <v>11843.43</v>
      </c>
      <c r="I40" s="63">
        <v>0.0</v>
      </c>
      <c r="J40" s="64">
        <v>0.0</v>
      </c>
      <c r="K40" s="65">
        <f t="shared" si="2"/>
        <v>13881.88</v>
      </c>
    </row>
    <row r="41">
      <c r="A41" s="72">
        <v>28.0</v>
      </c>
      <c r="B41" s="99"/>
      <c r="C41" s="100"/>
      <c r="D41" s="58"/>
      <c r="E41" s="58"/>
      <c r="F41" s="96"/>
      <c r="G41" s="97"/>
      <c r="H41" s="62">
        <f t="shared" si="1"/>
        <v>11843.43</v>
      </c>
      <c r="I41" s="63">
        <v>0.0</v>
      </c>
      <c r="J41" s="64">
        <v>0.0</v>
      </c>
      <c r="K41" s="65">
        <f t="shared" si="2"/>
        <v>13881.88</v>
      </c>
    </row>
    <row r="42">
      <c r="A42" s="79">
        <v>29.0</v>
      </c>
      <c r="B42" s="101"/>
      <c r="C42" s="102"/>
      <c r="D42" s="103"/>
      <c r="E42" s="49"/>
      <c r="F42" s="96"/>
      <c r="G42" s="97"/>
      <c r="H42" s="62">
        <f t="shared" si="1"/>
        <v>11843.43</v>
      </c>
      <c r="I42" s="63">
        <v>0.0</v>
      </c>
      <c r="J42" s="64">
        <v>0.0</v>
      </c>
      <c r="K42" s="65">
        <f t="shared" si="2"/>
        <v>13881.88</v>
      </c>
    </row>
    <row r="43">
      <c r="A43" s="72">
        <v>30.0</v>
      </c>
      <c r="B43" s="104"/>
      <c r="C43" s="105"/>
      <c r="D43" s="106"/>
      <c r="E43" s="58"/>
      <c r="F43" s="96"/>
      <c r="G43" s="97"/>
      <c r="H43" s="62">
        <f t="shared" si="1"/>
        <v>11843.43</v>
      </c>
      <c r="I43" s="63">
        <v>0.0</v>
      </c>
      <c r="J43" s="64">
        <v>0.0</v>
      </c>
      <c r="K43" s="65">
        <f t="shared" si="2"/>
        <v>13881.88</v>
      </c>
    </row>
    <row r="44">
      <c r="A44" s="79">
        <v>31.0</v>
      </c>
      <c r="B44" s="107"/>
      <c r="C44" s="108"/>
      <c r="D44" s="49"/>
      <c r="E44" s="49"/>
      <c r="F44" s="109"/>
      <c r="G44" s="97"/>
      <c r="H44" s="62">
        <f t="shared" si="1"/>
        <v>11843.43</v>
      </c>
      <c r="I44" s="63">
        <v>0.0</v>
      </c>
      <c r="J44" s="64">
        <v>0.0</v>
      </c>
      <c r="K44" s="65">
        <f t="shared" si="2"/>
        <v>13881.88</v>
      </c>
    </row>
    <row r="45">
      <c r="A45" s="72">
        <v>32.0</v>
      </c>
      <c r="B45" s="57"/>
      <c r="C45" s="98"/>
      <c r="D45" s="58"/>
      <c r="E45" s="58"/>
      <c r="F45" s="109"/>
      <c r="G45" s="97"/>
      <c r="H45" s="62">
        <f t="shared" si="1"/>
        <v>11843.43</v>
      </c>
      <c r="I45" s="63">
        <v>0.0</v>
      </c>
      <c r="J45" s="64">
        <v>0.0</v>
      </c>
      <c r="K45" s="65">
        <f t="shared" si="2"/>
        <v>13881.88</v>
      </c>
    </row>
    <row r="46">
      <c r="A46" s="79">
        <v>33.0</v>
      </c>
      <c r="B46" s="67"/>
      <c r="C46" s="95"/>
      <c r="D46" s="49"/>
      <c r="E46" s="49"/>
      <c r="F46" s="109"/>
      <c r="G46" s="97"/>
      <c r="H46" s="62">
        <f t="shared" si="1"/>
        <v>11843.43</v>
      </c>
      <c r="I46" s="63">
        <v>0.0</v>
      </c>
      <c r="J46" s="64">
        <v>0.0</v>
      </c>
      <c r="K46" s="65">
        <f t="shared" si="2"/>
        <v>13881.88</v>
      </c>
    </row>
    <row r="47">
      <c r="A47" s="72">
        <v>34.0</v>
      </c>
      <c r="B47" s="57"/>
      <c r="C47" s="98"/>
      <c r="D47" s="58"/>
      <c r="E47" s="58"/>
      <c r="F47" s="109"/>
      <c r="G47" s="97"/>
      <c r="H47" s="62">
        <f t="shared" si="1"/>
        <v>11843.43</v>
      </c>
      <c r="I47" s="63">
        <v>0.0</v>
      </c>
      <c r="J47" s="64">
        <v>0.0</v>
      </c>
      <c r="K47" s="65">
        <f t="shared" si="2"/>
        <v>13881.88</v>
      </c>
    </row>
    <row r="48">
      <c r="A48" s="79">
        <v>35.0</v>
      </c>
      <c r="B48" s="67"/>
      <c r="C48" s="95"/>
      <c r="D48" s="49"/>
      <c r="E48" s="49"/>
      <c r="F48" s="109"/>
      <c r="G48" s="97"/>
      <c r="H48" s="62">
        <f t="shared" si="1"/>
        <v>11843.43</v>
      </c>
      <c r="I48" s="63">
        <v>0.0</v>
      </c>
      <c r="J48" s="64">
        <v>0.0</v>
      </c>
      <c r="K48" s="65">
        <f t="shared" si="2"/>
        <v>13881.88</v>
      </c>
    </row>
    <row r="49">
      <c r="A49" s="72">
        <v>36.0</v>
      </c>
      <c r="B49" s="104"/>
      <c r="C49" s="110"/>
      <c r="D49" s="58"/>
      <c r="E49" s="58"/>
      <c r="F49" s="109"/>
      <c r="G49" s="97"/>
      <c r="H49" s="62">
        <f t="shared" si="1"/>
        <v>11843.43</v>
      </c>
      <c r="I49" s="63">
        <v>0.0</v>
      </c>
      <c r="J49" s="64">
        <v>0.0</v>
      </c>
      <c r="K49" s="65">
        <f t="shared" si="2"/>
        <v>13881.88</v>
      </c>
    </row>
    <row r="50">
      <c r="A50" s="79">
        <v>37.0</v>
      </c>
      <c r="B50" s="101"/>
      <c r="C50" s="111"/>
      <c r="D50" s="49"/>
      <c r="E50" s="49"/>
      <c r="F50" s="96"/>
      <c r="G50" s="97"/>
      <c r="H50" s="62">
        <f t="shared" si="1"/>
        <v>11843.43</v>
      </c>
      <c r="I50" s="63">
        <v>0.0</v>
      </c>
      <c r="J50" s="64">
        <v>0.0</v>
      </c>
      <c r="K50" s="65">
        <f t="shared" si="2"/>
        <v>13881.88</v>
      </c>
    </row>
    <row r="51">
      <c r="A51" s="72">
        <v>38.0</v>
      </c>
      <c r="B51" s="57"/>
      <c r="C51" s="98"/>
      <c r="D51" s="58"/>
      <c r="E51" s="58"/>
      <c r="F51" s="96"/>
      <c r="G51" s="97"/>
      <c r="H51" s="62">
        <f t="shared" si="1"/>
        <v>11843.43</v>
      </c>
      <c r="I51" s="63">
        <v>0.0</v>
      </c>
      <c r="J51" s="64">
        <v>0.0</v>
      </c>
      <c r="K51" s="65">
        <f t="shared" si="2"/>
        <v>13881.88</v>
      </c>
    </row>
    <row r="52">
      <c r="A52" s="79">
        <v>39.0</v>
      </c>
      <c r="B52" s="67"/>
      <c r="C52" s="95"/>
      <c r="D52" s="49"/>
      <c r="E52" s="49"/>
      <c r="F52" s="96"/>
      <c r="G52" s="97"/>
      <c r="H52" s="62">
        <f t="shared" si="1"/>
        <v>11843.43</v>
      </c>
      <c r="I52" s="63">
        <v>0.0</v>
      </c>
      <c r="J52" s="64">
        <v>0.0</v>
      </c>
      <c r="K52" s="65">
        <f t="shared" si="2"/>
        <v>13881.88</v>
      </c>
    </row>
    <row r="53">
      <c r="A53" s="72">
        <v>40.0</v>
      </c>
      <c r="B53" s="57"/>
      <c r="C53" s="98"/>
      <c r="D53" s="58"/>
      <c r="E53" s="58"/>
      <c r="F53" s="70"/>
      <c r="G53" s="97"/>
      <c r="H53" s="62">
        <f t="shared" si="1"/>
        <v>11843.43</v>
      </c>
      <c r="I53" s="63">
        <v>0.0</v>
      </c>
      <c r="J53" s="64">
        <v>0.0</v>
      </c>
      <c r="K53" s="65">
        <f t="shared" si="2"/>
        <v>13881.88</v>
      </c>
    </row>
    <row r="54">
      <c r="A54" s="79">
        <v>41.0</v>
      </c>
      <c r="B54" s="67"/>
      <c r="C54" s="95"/>
      <c r="D54" s="49"/>
      <c r="E54" s="49"/>
      <c r="F54" s="112"/>
      <c r="G54" s="97"/>
      <c r="H54" s="62">
        <f t="shared" si="1"/>
        <v>11843.43</v>
      </c>
      <c r="I54" s="63">
        <v>0.0</v>
      </c>
      <c r="J54" s="64">
        <v>0.0</v>
      </c>
      <c r="K54" s="65">
        <f t="shared" si="2"/>
        <v>13881.88</v>
      </c>
    </row>
    <row r="55">
      <c r="A55" s="72">
        <v>42.0</v>
      </c>
      <c r="B55" s="57"/>
      <c r="C55" s="98"/>
      <c r="D55" s="58"/>
      <c r="E55" s="58"/>
      <c r="F55" s="109"/>
      <c r="G55" s="97"/>
      <c r="H55" s="62">
        <f t="shared" si="1"/>
        <v>11843.43</v>
      </c>
      <c r="I55" s="63">
        <v>0.0</v>
      </c>
      <c r="J55" s="64">
        <v>0.0</v>
      </c>
      <c r="K55" s="65">
        <f t="shared" si="2"/>
        <v>13881.88</v>
      </c>
    </row>
    <row r="56">
      <c r="A56" s="79">
        <v>43.0</v>
      </c>
      <c r="B56" s="67"/>
      <c r="C56" s="95"/>
      <c r="D56" s="49"/>
      <c r="E56" s="49"/>
      <c r="F56" s="113"/>
      <c r="G56" s="97"/>
      <c r="H56" s="62">
        <f t="shared" si="1"/>
        <v>11843.43</v>
      </c>
      <c r="I56" s="63">
        <v>0.0</v>
      </c>
      <c r="J56" s="64">
        <v>0.0</v>
      </c>
      <c r="K56" s="65">
        <f t="shared" si="2"/>
        <v>13881.88</v>
      </c>
    </row>
    <row r="57">
      <c r="A57" s="72">
        <v>44.0</v>
      </c>
      <c r="B57" s="57"/>
      <c r="C57" s="98"/>
      <c r="D57" s="58"/>
      <c r="E57" s="58"/>
      <c r="F57" s="113"/>
      <c r="G57" s="97"/>
      <c r="H57" s="62">
        <f t="shared" si="1"/>
        <v>11843.43</v>
      </c>
      <c r="I57" s="63">
        <v>0.0</v>
      </c>
      <c r="J57" s="64">
        <v>0.0</v>
      </c>
      <c r="K57" s="65">
        <f t="shared" si="2"/>
        <v>13881.88</v>
      </c>
    </row>
    <row r="58">
      <c r="A58" s="79">
        <v>45.0</v>
      </c>
      <c r="B58" s="101"/>
      <c r="C58" s="102"/>
      <c r="D58" s="102"/>
      <c r="E58" s="102"/>
      <c r="F58" s="113"/>
      <c r="G58" s="97"/>
      <c r="H58" s="62">
        <f t="shared" si="1"/>
        <v>11843.43</v>
      </c>
      <c r="I58" s="63">
        <v>0.0</v>
      </c>
      <c r="J58" s="64">
        <v>0.0</v>
      </c>
      <c r="K58" s="65">
        <f t="shared" si="2"/>
        <v>13881.88</v>
      </c>
    </row>
    <row r="59">
      <c r="A59" s="72">
        <v>46.0</v>
      </c>
      <c r="B59" s="104"/>
      <c r="C59" s="105"/>
      <c r="D59" s="105"/>
      <c r="E59" s="105"/>
      <c r="F59" s="113"/>
      <c r="G59" s="97"/>
      <c r="H59" s="62">
        <f t="shared" si="1"/>
        <v>11843.43</v>
      </c>
      <c r="I59" s="63">
        <v>0.0</v>
      </c>
      <c r="J59" s="64">
        <v>0.0</v>
      </c>
      <c r="K59" s="65">
        <f t="shared" si="2"/>
        <v>13881.88</v>
      </c>
    </row>
    <row r="60">
      <c r="A60" s="79">
        <v>47.0</v>
      </c>
      <c r="B60" s="101"/>
      <c r="C60" s="102"/>
      <c r="D60" s="102"/>
      <c r="E60" s="102"/>
      <c r="F60" s="113"/>
      <c r="G60" s="97"/>
      <c r="H60" s="62">
        <f t="shared" si="1"/>
        <v>11843.43</v>
      </c>
      <c r="I60" s="63">
        <v>0.0</v>
      </c>
      <c r="J60" s="64">
        <v>0.0</v>
      </c>
      <c r="K60" s="65">
        <f t="shared" si="2"/>
        <v>13881.88</v>
      </c>
    </row>
    <row r="61">
      <c r="A61" s="72">
        <v>48.0</v>
      </c>
      <c r="B61" s="104"/>
      <c r="C61" s="105"/>
      <c r="D61" s="105"/>
      <c r="E61" s="105"/>
      <c r="F61" s="113"/>
      <c r="G61" s="97"/>
      <c r="H61" s="62">
        <f t="shared" si="1"/>
        <v>11843.43</v>
      </c>
      <c r="I61" s="63">
        <v>0.0</v>
      </c>
      <c r="J61" s="64">
        <v>0.0</v>
      </c>
      <c r="K61" s="65">
        <f t="shared" si="2"/>
        <v>13881.88</v>
      </c>
    </row>
    <row r="62">
      <c r="A62" s="79">
        <v>49.0</v>
      </c>
      <c r="B62" s="101"/>
      <c r="C62" s="102"/>
      <c r="D62" s="102"/>
      <c r="E62" s="102"/>
      <c r="F62" s="113"/>
      <c r="G62" s="71"/>
      <c r="H62" s="62">
        <f t="shared" si="1"/>
        <v>11843.43</v>
      </c>
      <c r="I62" s="63">
        <v>0.0</v>
      </c>
      <c r="J62" s="64">
        <v>0.0</v>
      </c>
      <c r="K62" s="65">
        <f t="shared" si="2"/>
        <v>13881.88</v>
      </c>
    </row>
    <row r="63">
      <c r="A63" s="72">
        <v>50.0</v>
      </c>
      <c r="B63" s="104"/>
      <c r="C63" s="105"/>
      <c r="D63" s="105"/>
      <c r="E63" s="105"/>
      <c r="F63" s="113"/>
      <c r="G63" s="114"/>
      <c r="H63" s="62">
        <f t="shared" si="1"/>
        <v>11843.43</v>
      </c>
      <c r="I63" s="63">
        <v>0.0</v>
      </c>
      <c r="J63" s="64">
        <v>0.0</v>
      </c>
      <c r="K63" s="65">
        <f t="shared" si="2"/>
        <v>13881.88</v>
      </c>
    </row>
    <row r="64">
      <c r="A64" s="115" t="s">
        <v>58</v>
      </c>
      <c r="B64" s="29"/>
      <c r="C64" s="29"/>
      <c r="D64" s="29"/>
      <c r="E64" s="30"/>
      <c r="F64" s="116">
        <f t="shared" ref="F64:G64" si="3">SUM(F14:F63)</f>
        <v>24478</v>
      </c>
      <c r="G64" s="117">
        <f t="shared" si="3"/>
        <v>14841.26</v>
      </c>
      <c r="H64" s="118">
        <f>H63</f>
        <v>11843.43</v>
      </c>
      <c r="I64" s="119">
        <v>0.0</v>
      </c>
      <c r="J64" s="120">
        <v>0.0</v>
      </c>
      <c r="K64" s="121">
        <f>K63</f>
        <v>13881.88</v>
      </c>
    </row>
    <row r="6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36"/>
    </row>
    <row r="66">
      <c r="A66" s="124" t="s">
        <v>59</v>
      </c>
      <c r="J66" s="125"/>
      <c r="K66" s="126">
        <f>G12+SUM(F14:F63)</f>
        <v>26684.69</v>
      </c>
    </row>
    <row r="67">
      <c r="A67" s="127" t="s">
        <v>60</v>
      </c>
      <c r="B67" s="29"/>
      <c r="C67" s="29"/>
      <c r="D67" s="29"/>
      <c r="E67" s="29"/>
      <c r="F67" s="29"/>
      <c r="G67" s="29"/>
      <c r="H67" s="29"/>
      <c r="I67" s="29"/>
      <c r="J67" s="30"/>
      <c r="K67" s="128">
        <f>H64+K64</f>
        <v>25725.31</v>
      </c>
    </row>
    <row r="68">
      <c r="A68" s="4"/>
      <c r="B68" s="4"/>
      <c r="C68" s="4"/>
      <c r="D68" s="4"/>
      <c r="E68" s="129"/>
      <c r="F68" s="130"/>
      <c r="G68" s="131"/>
      <c r="H68" s="132"/>
      <c r="I68" s="4"/>
      <c r="J68" s="129"/>
      <c r="K68" s="4"/>
    </row>
    <row r="69">
      <c r="A69" s="4"/>
      <c r="B69" s="4"/>
      <c r="C69" s="4"/>
      <c r="D69" s="4"/>
      <c r="E69" s="129"/>
      <c r="F69" s="130"/>
      <c r="G69" s="131"/>
      <c r="H69" s="132"/>
      <c r="I69" s="4"/>
      <c r="J69" s="129"/>
      <c r="K69" s="4"/>
    </row>
    <row r="70">
      <c r="A70" s="4"/>
      <c r="B70" s="4"/>
      <c r="C70" s="4"/>
      <c r="D70" s="4"/>
      <c r="E70" s="129"/>
      <c r="F70" s="130"/>
      <c r="G70" s="131"/>
      <c r="H70" s="132"/>
      <c r="I70" s="4"/>
      <c r="J70" s="129"/>
      <c r="K70" s="4"/>
    </row>
    <row r="71">
      <c r="A71" s="133" t="s">
        <v>61</v>
      </c>
      <c r="B71" s="134"/>
      <c r="C71" s="134"/>
      <c r="D71" s="135"/>
      <c r="E71" s="129"/>
      <c r="F71" s="136"/>
      <c r="G71" s="137"/>
      <c r="H71" s="138"/>
      <c r="I71" s="4"/>
      <c r="J71" s="129"/>
      <c r="K71" s="4"/>
    </row>
    <row r="72">
      <c r="A72" s="139" t="s">
        <v>62</v>
      </c>
      <c r="B72" s="140"/>
      <c r="C72" s="140"/>
      <c r="D72" s="141"/>
      <c r="E72" s="129"/>
      <c r="F72" s="136"/>
      <c r="G72" s="142"/>
      <c r="H72" s="138"/>
      <c r="I72" s="4"/>
      <c r="J72" s="129"/>
      <c r="K72" s="4"/>
    </row>
    <row r="73">
      <c r="A73" s="139" t="s">
        <v>63</v>
      </c>
      <c r="B73" s="140"/>
      <c r="C73" s="140"/>
      <c r="D73" s="141"/>
      <c r="E73" s="129"/>
      <c r="F73" s="136"/>
      <c r="G73" s="142"/>
      <c r="H73" s="138"/>
      <c r="I73" s="4"/>
      <c r="J73" s="129"/>
      <c r="K73" s="4"/>
    </row>
    <row r="74">
      <c r="A74" s="139" t="s">
        <v>64</v>
      </c>
      <c r="B74" s="140"/>
      <c r="C74" s="140"/>
      <c r="D74" s="141"/>
      <c r="E74" s="129"/>
      <c r="F74" s="136"/>
      <c r="G74" s="142"/>
      <c r="H74" s="138"/>
      <c r="I74" s="4"/>
      <c r="J74" s="129"/>
      <c r="K74" s="4"/>
    </row>
    <row r="75">
      <c r="A75" s="139" t="s">
        <v>65</v>
      </c>
      <c r="B75" s="140"/>
      <c r="C75" s="140"/>
      <c r="D75" s="141"/>
      <c r="E75" s="129"/>
      <c r="F75" s="136"/>
      <c r="G75" s="142"/>
      <c r="H75" s="138"/>
      <c r="I75" s="4"/>
      <c r="J75" s="129"/>
      <c r="K75" s="4"/>
    </row>
    <row r="76">
      <c r="A76" s="143" t="s">
        <v>66</v>
      </c>
      <c r="B76" s="144"/>
      <c r="C76" s="144"/>
      <c r="D76" s="145"/>
      <c r="E76" s="129"/>
      <c r="F76" s="136"/>
      <c r="G76" s="142"/>
      <c r="H76" s="138"/>
      <c r="I76" s="4"/>
      <c r="J76" s="129"/>
      <c r="K76" s="4"/>
    </row>
    <row r="77">
      <c r="A77" s="146"/>
      <c r="B77" s="146"/>
      <c r="C77" s="146"/>
      <c r="D77" s="146"/>
      <c r="E77" s="147"/>
      <c r="F77" s="136"/>
      <c r="G77" s="142"/>
      <c r="H77" s="138"/>
      <c r="I77" s="4"/>
      <c r="J77" s="129"/>
      <c r="K77" s="4"/>
    </row>
    <row r="78">
      <c r="A78" s="147"/>
      <c r="B78" s="147"/>
      <c r="C78" s="147"/>
      <c r="D78" s="147"/>
      <c r="E78" s="147"/>
      <c r="F78" s="136"/>
      <c r="G78" s="142"/>
      <c r="H78" s="138"/>
      <c r="I78" s="4"/>
      <c r="J78" s="129"/>
      <c r="K78" s="4"/>
    </row>
    <row r="79">
      <c r="A79" s="147"/>
      <c r="B79" s="147"/>
      <c r="C79" s="147"/>
      <c r="D79" s="147"/>
      <c r="E79" s="147"/>
      <c r="F79" s="136"/>
      <c r="G79" s="142"/>
      <c r="H79" s="138"/>
      <c r="I79" s="4"/>
      <c r="J79" s="129"/>
      <c r="K79" s="4"/>
    </row>
    <row r="80">
      <c r="A80" s="147"/>
      <c r="B80" s="147"/>
      <c r="C80" s="147"/>
      <c r="D80" s="147"/>
      <c r="E80" s="147"/>
      <c r="F80" s="136"/>
      <c r="G80" s="142"/>
      <c r="H80" s="138"/>
      <c r="I80" s="4"/>
      <c r="J80" s="129"/>
      <c r="K80" s="4"/>
    </row>
    <row r="81">
      <c r="A81" s="147"/>
      <c r="B81" s="147"/>
      <c r="C81" s="147"/>
      <c r="D81" s="147"/>
      <c r="E81" s="147"/>
      <c r="F81" s="136"/>
      <c r="G81" s="142"/>
      <c r="H81" s="138"/>
      <c r="I81" s="4"/>
      <c r="J81" s="129"/>
      <c r="K81" s="4"/>
    </row>
    <row r="82">
      <c r="A82" s="147"/>
      <c r="B82" s="147"/>
      <c r="C82" s="147"/>
      <c r="D82" s="147"/>
      <c r="E82" s="147"/>
      <c r="F82" s="136"/>
      <c r="G82" s="142"/>
      <c r="H82" s="138"/>
      <c r="I82" s="4"/>
      <c r="J82" s="129"/>
      <c r="K82" s="4"/>
    </row>
    <row r="83">
      <c r="A83" s="147"/>
      <c r="B83" s="147"/>
      <c r="C83" s="147"/>
      <c r="D83" s="147"/>
      <c r="E83" s="147"/>
      <c r="F83" s="136"/>
      <c r="G83" s="142"/>
      <c r="H83" s="138"/>
      <c r="I83" s="4"/>
      <c r="J83" s="129"/>
      <c r="K83" s="4"/>
    </row>
    <row r="84">
      <c r="A84" s="147"/>
      <c r="B84" s="147"/>
      <c r="C84" s="147"/>
      <c r="D84" s="147"/>
      <c r="E84" s="147"/>
      <c r="F84" s="136"/>
      <c r="G84" s="142"/>
      <c r="H84" s="138"/>
      <c r="I84" s="4"/>
      <c r="J84" s="129"/>
      <c r="K84" s="4"/>
    </row>
    <row r="85">
      <c r="A85" s="147"/>
      <c r="B85" s="147"/>
      <c r="C85" s="147"/>
      <c r="D85" s="147"/>
      <c r="E85" s="147"/>
      <c r="F85" s="136"/>
      <c r="G85" s="142"/>
      <c r="H85" s="138"/>
      <c r="I85" s="4"/>
      <c r="J85" s="129"/>
      <c r="K85" s="4"/>
    </row>
    <row r="86">
      <c r="A86" s="147"/>
      <c r="B86" s="147"/>
      <c r="C86" s="147"/>
      <c r="D86" s="147"/>
      <c r="E86" s="147"/>
      <c r="F86" s="136"/>
      <c r="G86" s="142"/>
      <c r="H86" s="138"/>
      <c r="I86" s="4"/>
      <c r="J86" s="129"/>
      <c r="K86" s="4"/>
    </row>
    <row r="87">
      <c r="A87" s="147"/>
      <c r="B87" s="147"/>
      <c r="C87" s="147"/>
      <c r="D87" s="147"/>
      <c r="E87" s="147"/>
      <c r="F87" s="136"/>
      <c r="G87" s="142"/>
      <c r="H87" s="138"/>
      <c r="I87" s="4"/>
      <c r="J87" s="129"/>
      <c r="K87" s="4"/>
    </row>
    <row r="88">
      <c r="A88" s="147"/>
      <c r="B88" s="147"/>
      <c r="C88" s="147"/>
      <c r="D88" s="147"/>
      <c r="E88" s="147"/>
      <c r="F88" s="136"/>
      <c r="G88" s="142"/>
      <c r="H88" s="138"/>
      <c r="I88" s="4"/>
      <c r="J88" s="129"/>
      <c r="K88" s="4"/>
    </row>
    <row r="89">
      <c r="A89" s="147"/>
      <c r="B89" s="147"/>
      <c r="C89" s="147"/>
      <c r="D89" s="147"/>
      <c r="E89" s="147"/>
      <c r="F89" s="136"/>
      <c r="G89" s="142"/>
      <c r="H89" s="138"/>
      <c r="I89" s="4"/>
      <c r="J89" s="129"/>
      <c r="K89" s="4"/>
    </row>
    <row r="90">
      <c r="A90" s="147"/>
      <c r="B90" s="147"/>
      <c r="C90" s="147"/>
      <c r="D90" s="147"/>
      <c r="E90" s="147"/>
      <c r="F90" s="136"/>
      <c r="G90" s="142"/>
      <c r="H90" s="138"/>
      <c r="I90" s="4"/>
      <c r="J90" s="129"/>
      <c r="K90" s="4"/>
    </row>
    <row r="91">
      <c r="A91" s="147"/>
      <c r="B91" s="147"/>
      <c r="C91" s="147"/>
      <c r="D91" s="147"/>
      <c r="E91" s="147"/>
      <c r="F91" s="136"/>
      <c r="G91" s="142"/>
      <c r="H91" s="138"/>
      <c r="I91" s="4"/>
      <c r="J91" s="129"/>
      <c r="K91" s="4"/>
    </row>
    <row r="92">
      <c r="A92" s="147"/>
      <c r="B92" s="147"/>
      <c r="C92" s="147"/>
      <c r="D92" s="147"/>
      <c r="E92" s="147"/>
      <c r="F92" s="136"/>
      <c r="G92" s="142"/>
      <c r="H92" s="138"/>
      <c r="I92" s="4"/>
      <c r="J92" s="129"/>
      <c r="K92" s="4"/>
    </row>
    <row r="93">
      <c r="A93" s="147"/>
      <c r="B93" s="147"/>
      <c r="C93" s="147"/>
      <c r="D93" s="147"/>
      <c r="E93" s="147"/>
      <c r="F93" s="136"/>
      <c r="G93" s="142"/>
      <c r="H93" s="138"/>
      <c r="I93" s="4"/>
      <c r="J93" s="129"/>
      <c r="K93" s="4"/>
    </row>
    <row r="94">
      <c r="A94" s="147"/>
      <c r="B94" s="147"/>
      <c r="C94" s="147"/>
      <c r="D94" s="147"/>
      <c r="E94" s="147"/>
      <c r="F94" s="136"/>
      <c r="G94" s="142"/>
      <c r="H94" s="138"/>
      <c r="I94" s="4"/>
      <c r="J94" s="129"/>
      <c r="K94" s="4"/>
    </row>
    <row r="95">
      <c r="A95" s="147"/>
      <c r="B95" s="147"/>
      <c r="C95" s="147"/>
      <c r="D95" s="147"/>
      <c r="E95" s="147"/>
      <c r="F95" s="136"/>
      <c r="G95" s="142"/>
      <c r="H95" s="138"/>
      <c r="I95" s="4"/>
      <c r="J95" s="129"/>
      <c r="K95" s="4"/>
    </row>
    <row r="96">
      <c r="A96" s="147"/>
      <c r="B96" s="147"/>
      <c r="C96" s="147"/>
      <c r="D96" s="147"/>
      <c r="E96" s="147"/>
      <c r="F96" s="136"/>
      <c r="G96" s="142"/>
      <c r="H96" s="138"/>
      <c r="I96" s="4"/>
      <c r="J96" s="129"/>
      <c r="K96" s="4"/>
    </row>
    <row r="97">
      <c r="A97" s="147"/>
      <c r="B97" s="147"/>
      <c r="C97" s="147"/>
      <c r="D97" s="147"/>
      <c r="E97" s="147"/>
      <c r="F97" s="136"/>
      <c r="G97" s="142"/>
      <c r="H97" s="138"/>
      <c r="I97" s="4"/>
      <c r="J97" s="129"/>
      <c r="K97" s="4"/>
    </row>
    <row r="98">
      <c r="A98" s="147"/>
      <c r="B98" s="147"/>
      <c r="C98" s="147"/>
      <c r="D98" s="147"/>
      <c r="E98" s="147"/>
      <c r="F98" s="136"/>
      <c r="G98" s="142"/>
      <c r="H98" s="138"/>
      <c r="I98" s="4"/>
      <c r="J98" s="129"/>
      <c r="K98" s="4"/>
    </row>
    <row r="99">
      <c r="A99" s="147"/>
      <c r="B99" s="147"/>
      <c r="C99" s="147"/>
      <c r="D99" s="147"/>
      <c r="E99" s="147"/>
      <c r="F99" s="136"/>
      <c r="G99" s="142"/>
      <c r="H99" s="138"/>
      <c r="I99" s="4"/>
      <c r="J99" s="129"/>
      <c r="K99" s="4"/>
    </row>
    <row r="100">
      <c r="A100" s="147"/>
      <c r="B100" s="147"/>
      <c r="C100" s="147"/>
      <c r="D100" s="147"/>
      <c r="E100" s="147"/>
      <c r="F100" s="136"/>
      <c r="G100" s="142"/>
      <c r="H100" s="138"/>
      <c r="I100" s="4"/>
      <c r="J100" s="129"/>
      <c r="K100" s="4"/>
    </row>
    <row r="101">
      <c r="A101" s="147"/>
      <c r="B101" s="147"/>
      <c r="C101" s="147"/>
      <c r="D101" s="147"/>
      <c r="E101" s="147"/>
      <c r="F101" s="136"/>
      <c r="G101" s="142"/>
      <c r="H101" s="138"/>
      <c r="I101" s="4"/>
      <c r="J101" s="129"/>
      <c r="K101" s="4"/>
    </row>
    <row r="102">
      <c r="A102" s="147"/>
      <c r="B102" s="147"/>
      <c r="C102" s="147"/>
      <c r="D102" s="147"/>
      <c r="E102" s="147"/>
      <c r="F102" s="136"/>
      <c r="G102" s="142"/>
      <c r="H102" s="138"/>
      <c r="I102" s="4"/>
      <c r="J102" s="129"/>
      <c r="K102" s="4"/>
    </row>
    <row r="103">
      <c r="A103" s="147"/>
      <c r="B103" s="147"/>
      <c r="C103" s="147"/>
      <c r="D103" s="147"/>
      <c r="E103" s="147"/>
      <c r="F103" s="136"/>
      <c r="G103" s="142"/>
      <c r="H103" s="138"/>
      <c r="I103" s="4"/>
      <c r="J103" s="129"/>
      <c r="K103" s="4"/>
    </row>
    <row r="104">
      <c r="A104" s="147"/>
      <c r="B104" s="147"/>
      <c r="C104" s="147"/>
      <c r="D104" s="147"/>
      <c r="E104" s="147"/>
      <c r="F104" s="136"/>
      <c r="G104" s="142"/>
      <c r="H104" s="138"/>
      <c r="I104" s="4"/>
      <c r="J104" s="129"/>
      <c r="K104" s="4"/>
    </row>
    <row r="105">
      <c r="A105" s="147"/>
      <c r="B105" s="147"/>
      <c r="C105" s="147"/>
      <c r="D105" s="147"/>
      <c r="E105" s="147"/>
      <c r="F105" s="136"/>
      <c r="G105" s="142"/>
      <c r="H105" s="138"/>
      <c r="I105" s="4"/>
      <c r="J105" s="129"/>
      <c r="K105" s="4"/>
    </row>
    <row r="106">
      <c r="A106" s="147"/>
      <c r="B106" s="147"/>
      <c r="C106" s="147"/>
      <c r="D106" s="147"/>
      <c r="E106" s="147"/>
      <c r="F106" s="136"/>
      <c r="G106" s="142"/>
      <c r="H106" s="138"/>
      <c r="I106" s="4"/>
      <c r="J106" s="129"/>
      <c r="K106" s="4"/>
    </row>
    <row r="107">
      <c r="A107" s="147"/>
      <c r="B107" s="147"/>
      <c r="C107" s="147"/>
      <c r="D107" s="147"/>
      <c r="E107" s="147"/>
      <c r="F107" s="136"/>
      <c r="G107" s="142"/>
      <c r="H107" s="138"/>
      <c r="I107" s="4"/>
      <c r="J107" s="129"/>
      <c r="K107" s="4"/>
    </row>
    <row r="108">
      <c r="A108" s="147"/>
      <c r="B108" s="147"/>
      <c r="C108" s="147"/>
      <c r="D108" s="147"/>
      <c r="E108" s="147"/>
      <c r="F108" s="136"/>
      <c r="G108" s="142"/>
      <c r="H108" s="138"/>
      <c r="I108" s="4"/>
      <c r="J108" s="129"/>
      <c r="K108" s="4"/>
    </row>
    <row r="109">
      <c r="A109" s="147"/>
      <c r="B109" s="147"/>
      <c r="C109" s="147"/>
      <c r="D109" s="147"/>
      <c r="E109" s="147"/>
      <c r="F109" s="136"/>
      <c r="G109" s="142"/>
      <c r="H109" s="138"/>
      <c r="I109" s="4"/>
      <c r="J109" s="129"/>
      <c r="K109" s="4"/>
    </row>
    <row r="110">
      <c r="A110" s="147"/>
      <c r="B110" s="147"/>
      <c r="C110" s="147"/>
      <c r="D110" s="147"/>
      <c r="E110" s="147"/>
      <c r="F110" s="136"/>
      <c r="G110" s="142"/>
      <c r="H110" s="138"/>
      <c r="I110" s="4"/>
      <c r="J110" s="129"/>
      <c r="K110" s="4"/>
    </row>
    <row r="111">
      <c r="A111" s="147"/>
      <c r="B111" s="147"/>
      <c r="C111" s="147"/>
      <c r="D111" s="147"/>
      <c r="E111" s="147"/>
      <c r="F111" s="136"/>
      <c r="G111" s="142"/>
      <c r="H111" s="138"/>
      <c r="I111" s="4"/>
      <c r="J111" s="129"/>
      <c r="K111" s="4"/>
    </row>
    <row r="112">
      <c r="A112" s="147"/>
      <c r="B112" s="147"/>
      <c r="C112" s="147"/>
      <c r="D112" s="147"/>
      <c r="E112" s="147"/>
      <c r="F112" s="136"/>
      <c r="G112" s="142"/>
      <c r="H112" s="138"/>
      <c r="I112" s="4"/>
      <c r="J112" s="129"/>
      <c r="K112" s="4"/>
    </row>
    <row r="113">
      <c r="A113" s="147"/>
      <c r="B113" s="147"/>
      <c r="C113" s="147"/>
      <c r="D113" s="147"/>
      <c r="E113" s="147"/>
      <c r="F113" s="136"/>
      <c r="G113" s="142"/>
      <c r="H113" s="138"/>
      <c r="I113" s="4"/>
      <c r="J113" s="129"/>
      <c r="K113" s="4"/>
    </row>
    <row r="114">
      <c r="A114" s="147"/>
      <c r="B114" s="147"/>
      <c r="C114" s="147"/>
      <c r="D114" s="147"/>
      <c r="E114" s="147"/>
      <c r="F114" s="136"/>
      <c r="G114" s="142"/>
      <c r="H114" s="138"/>
      <c r="I114" s="4"/>
      <c r="J114" s="129"/>
      <c r="K114" s="4"/>
    </row>
    <row r="115">
      <c r="A115" s="147"/>
      <c r="B115" s="147"/>
      <c r="C115" s="147"/>
      <c r="D115" s="147"/>
      <c r="E115" s="147"/>
      <c r="F115" s="136"/>
      <c r="G115" s="142"/>
      <c r="H115" s="138"/>
      <c r="I115" s="4"/>
      <c r="J115" s="129"/>
      <c r="K115" s="4"/>
    </row>
    <row r="116">
      <c r="A116" s="147"/>
      <c r="B116" s="147"/>
      <c r="C116" s="147"/>
      <c r="D116" s="147"/>
      <c r="E116" s="147"/>
      <c r="F116" s="136"/>
      <c r="G116" s="142"/>
      <c r="H116" s="138"/>
      <c r="I116" s="4"/>
      <c r="J116" s="129"/>
      <c r="K116" s="4"/>
    </row>
    <row r="117">
      <c r="A117" s="147"/>
      <c r="B117" s="147"/>
      <c r="C117" s="147"/>
      <c r="D117" s="147"/>
      <c r="E117" s="147"/>
      <c r="F117" s="136"/>
      <c r="G117" s="142"/>
      <c r="H117" s="138"/>
      <c r="I117" s="4"/>
      <c r="J117" s="129"/>
      <c r="K117" s="4"/>
    </row>
    <row r="118">
      <c r="A118" s="147"/>
      <c r="B118" s="147"/>
      <c r="C118" s="147"/>
      <c r="D118" s="147"/>
      <c r="E118" s="147"/>
      <c r="F118" s="136"/>
      <c r="G118" s="142"/>
      <c r="H118" s="138"/>
      <c r="I118" s="4"/>
      <c r="J118" s="129"/>
      <c r="K118" s="4"/>
    </row>
    <row r="119">
      <c r="A119" s="147"/>
      <c r="B119" s="147"/>
      <c r="C119" s="147"/>
      <c r="D119" s="147"/>
      <c r="E119" s="147"/>
      <c r="F119" s="136"/>
      <c r="G119" s="142"/>
      <c r="H119" s="138"/>
      <c r="I119" s="4"/>
      <c r="J119" s="129"/>
      <c r="K119" s="4"/>
    </row>
    <row r="120">
      <c r="A120" s="147"/>
      <c r="B120" s="147"/>
      <c r="C120" s="147"/>
      <c r="D120" s="147"/>
      <c r="E120" s="147"/>
      <c r="F120" s="136"/>
      <c r="G120" s="142"/>
      <c r="H120" s="138"/>
      <c r="I120" s="4"/>
      <c r="J120" s="129"/>
      <c r="K120" s="4"/>
    </row>
    <row r="121">
      <c r="A121" s="147"/>
      <c r="B121" s="147"/>
      <c r="C121" s="147"/>
      <c r="D121" s="147"/>
      <c r="E121" s="147"/>
      <c r="F121" s="136"/>
      <c r="G121" s="142"/>
      <c r="H121" s="138"/>
      <c r="I121" s="4"/>
      <c r="J121" s="129"/>
      <c r="K121" s="4"/>
    </row>
    <row r="122">
      <c r="A122" s="147"/>
      <c r="B122" s="147"/>
      <c r="C122" s="147"/>
      <c r="D122" s="147"/>
      <c r="E122" s="147"/>
      <c r="F122" s="136"/>
      <c r="G122" s="142"/>
      <c r="H122" s="138"/>
      <c r="I122" s="4"/>
      <c r="J122" s="129"/>
      <c r="K122" s="4"/>
    </row>
    <row r="123">
      <c r="A123" s="147"/>
      <c r="B123" s="147"/>
      <c r="C123" s="147"/>
      <c r="D123" s="147"/>
      <c r="E123" s="147"/>
      <c r="F123" s="136"/>
      <c r="G123" s="142"/>
      <c r="H123" s="138"/>
      <c r="I123" s="4"/>
      <c r="J123" s="129"/>
      <c r="K123" s="4"/>
    </row>
    <row r="124">
      <c r="A124" s="147"/>
      <c r="B124" s="147"/>
      <c r="C124" s="147"/>
      <c r="D124" s="147"/>
      <c r="E124" s="147"/>
      <c r="F124" s="136"/>
      <c r="G124" s="142"/>
      <c r="H124" s="138"/>
      <c r="I124" s="4"/>
      <c r="J124" s="129"/>
      <c r="K124" s="4"/>
    </row>
    <row r="125">
      <c r="A125" s="147"/>
      <c r="B125" s="147"/>
      <c r="C125" s="147"/>
      <c r="D125" s="147"/>
      <c r="E125" s="147"/>
      <c r="F125" s="136"/>
      <c r="G125" s="142"/>
      <c r="H125" s="138"/>
      <c r="I125" s="4"/>
      <c r="J125" s="129"/>
      <c r="K125" s="4"/>
    </row>
    <row r="126">
      <c r="A126" s="147"/>
      <c r="B126" s="147"/>
      <c r="C126" s="147"/>
      <c r="D126" s="147"/>
      <c r="E126" s="147"/>
      <c r="F126" s="136"/>
      <c r="G126" s="142"/>
      <c r="H126" s="138"/>
      <c r="I126" s="4"/>
      <c r="J126" s="129"/>
      <c r="K126" s="4"/>
    </row>
    <row r="127">
      <c r="A127" s="147"/>
      <c r="B127" s="147"/>
      <c r="C127" s="147"/>
      <c r="D127" s="147"/>
      <c r="E127" s="147"/>
      <c r="F127" s="136"/>
      <c r="G127" s="142"/>
      <c r="H127" s="138"/>
      <c r="I127" s="4"/>
      <c r="J127" s="129"/>
      <c r="K127" s="4"/>
    </row>
    <row r="128">
      <c r="A128" s="147"/>
      <c r="B128" s="147"/>
      <c r="C128" s="147"/>
      <c r="D128" s="147"/>
      <c r="E128" s="147"/>
      <c r="F128" s="136"/>
      <c r="G128" s="142"/>
      <c r="H128" s="138"/>
      <c r="I128" s="4"/>
      <c r="J128" s="129"/>
      <c r="K128" s="4"/>
    </row>
    <row r="129">
      <c r="A129" s="147"/>
      <c r="B129" s="147"/>
      <c r="C129" s="147"/>
      <c r="D129" s="147"/>
      <c r="E129" s="147"/>
      <c r="F129" s="136"/>
      <c r="G129" s="142"/>
      <c r="H129" s="138"/>
      <c r="I129" s="4"/>
      <c r="J129" s="129"/>
      <c r="K129" s="4"/>
    </row>
    <row r="130">
      <c r="A130" s="147"/>
      <c r="B130" s="147"/>
      <c r="C130" s="147"/>
      <c r="D130" s="147"/>
      <c r="E130" s="147"/>
      <c r="F130" s="136"/>
      <c r="G130" s="142"/>
      <c r="H130" s="138"/>
      <c r="I130" s="4"/>
      <c r="J130" s="129"/>
      <c r="K130" s="4"/>
    </row>
    <row r="131">
      <c r="A131" s="147"/>
      <c r="B131" s="147"/>
      <c r="C131" s="147"/>
      <c r="D131" s="147"/>
      <c r="E131" s="147"/>
      <c r="F131" s="136"/>
      <c r="G131" s="142"/>
      <c r="H131" s="138"/>
      <c r="I131" s="4"/>
      <c r="J131" s="129"/>
      <c r="K131" s="4"/>
    </row>
    <row r="132">
      <c r="A132" s="147"/>
      <c r="B132" s="147"/>
      <c r="C132" s="147"/>
      <c r="D132" s="147"/>
      <c r="E132" s="147"/>
      <c r="F132" s="136"/>
      <c r="G132" s="142"/>
      <c r="H132" s="138"/>
      <c r="I132" s="4"/>
      <c r="J132" s="129"/>
      <c r="K132" s="4"/>
    </row>
    <row r="133">
      <c r="A133" s="147"/>
      <c r="B133" s="147"/>
      <c r="C133" s="147"/>
      <c r="D133" s="147"/>
      <c r="E133" s="147"/>
      <c r="F133" s="136"/>
      <c r="G133" s="142"/>
      <c r="H133" s="138"/>
      <c r="I133" s="4"/>
      <c r="J133" s="129"/>
      <c r="K133" s="4"/>
    </row>
    <row r="134">
      <c r="A134" s="147"/>
      <c r="B134" s="147"/>
      <c r="C134" s="147"/>
      <c r="D134" s="147"/>
      <c r="E134" s="147"/>
      <c r="F134" s="136"/>
      <c r="G134" s="142"/>
      <c r="H134" s="138"/>
      <c r="I134" s="4"/>
      <c r="J134" s="129"/>
      <c r="K134" s="4"/>
    </row>
    <row r="135">
      <c r="A135" s="147"/>
      <c r="B135" s="147"/>
      <c r="C135" s="147"/>
      <c r="D135" s="147"/>
      <c r="E135" s="147"/>
      <c r="F135" s="136"/>
      <c r="G135" s="142"/>
      <c r="H135" s="138"/>
      <c r="I135" s="4"/>
      <c r="J135" s="129"/>
      <c r="K135" s="4"/>
    </row>
    <row r="136">
      <c r="A136" s="147"/>
      <c r="B136" s="147"/>
      <c r="C136" s="147"/>
      <c r="D136" s="147"/>
      <c r="E136" s="147"/>
      <c r="F136" s="136"/>
      <c r="G136" s="142"/>
      <c r="H136" s="138"/>
      <c r="I136" s="4"/>
      <c r="J136" s="129"/>
      <c r="K136" s="4"/>
    </row>
    <row r="137">
      <c r="A137" s="147"/>
      <c r="B137" s="147"/>
      <c r="C137" s="147"/>
      <c r="D137" s="147"/>
      <c r="E137" s="147"/>
      <c r="F137" s="136"/>
      <c r="G137" s="142"/>
      <c r="H137" s="138"/>
      <c r="I137" s="4"/>
      <c r="J137" s="129"/>
      <c r="K137" s="4"/>
    </row>
    <row r="138">
      <c r="A138" s="147"/>
      <c r="B138" s="147"/>
      <c r="C138" s="147"/>
      <c r="D138" s="147"/>
      <c r="E138" s="147"/>
      <c r="F138" s="136"/>
      <c r="G138" s="142"/>
      <c r="H138" s="138"/>
      <c r="I138" s="4"/>
      <c r="J138" s="129"/>
      <c r="K138" s="4"/>
    </row>
    <row r="139">
      <c r="A139" s="147"/>
      <c r="B139" s="147"/>
      <c r="C139" s="147"/>
      <c r="D139" s="147"/>
      <c r="E139" s="147"/>
      <c r="F139" s="136"/>
      <c r="G139" s="142"/>
      <c r="H139" s="138"/>
      <c r="I139" s="4"/>
      <c r="J139" s="129"/>
      <c r="K139" s="4"/>
    </row>
    <row r="140">
      <c r="A140" s="147"/>
      <c r="B140" s="147"/>
      <c r="C140" s="147"/>
      <c r="D140" s="147"/>
      <c r="E140" s="147"/>
      <c r="F140" s="136"/>
      <c r="G140" s="142"/>
      <c r="H140" s="138"/>
      <c r="I140" s="4"/>
      <c r="J140" s="129"/>
      <c r="K140" s="4"/>
    </row>
    <row r="141">
      <c r="A141" s="147"/>
      <c r="B141" s="147"/>
      <c r="C141" s="147"/>
      <c r="D141" s="147"/>
      <c r="E141" s="147"/>
      <c r="F141" s="136"/>
      <c r="G141" s="142"/>
      <c r="H141" s="138"/>
      <c r="I141" s="4"/>
      <c r="J141" s="129"/>
      <c r="K141" s="4"/>
    </row>
    <row r="142">
      <c r="A142" s="147"/>
      <c r="B142" s="147"/>
      <c r="C142" s="147"/>
      <c r="D142" s="147"/>
      <c r="E142" s="147"/>
      <c r="F142" s="136"/>
      <c r="G142" s="142"/>
      <c r="H142" s="138"/>
      <c r="I142" s="4"/>
      <c r="J142" s="129"/>
      <c r="K142" s="4"/>
    </row>
    <row r="143">
      <c r="A143" s="147"/>
      <c r="B143" s="147"/>
      <c r="C143" s="147"/>
      <c r="D143" s="147"/>
      <c r="E143" s="147"/>
      <c r="F143" s="136"/>
      <c r="G143" s="142"/>
      <c r="H143" s="138"/>
      <c r="I143" s="4"/>
      <c r="J143" s="129"/>
      <c r="K143" s="4"/>
    </row>
    <row r="144">
      <c r="A144" s="147"/>
      <c r="B144" s="147"/>
      <c r="C144" s="147"/>
      <c r="D144" s="147"/>
      <c r="E144" s="147"/>
      <c r="F144" s="136"/>
      <c r="G144" s="142"/>
      <c r="H144" s="138"/>
      <c r="I144" s="4"/>
      <c r="J144" s="129"/>
      <c r="K144" s="4"/>
    </row>
    <row r="145">
      <c r="A145" s="147"/>
      <c r="B145" s="147"/>
      <c r="C145" s="147"/>
      <c r="D145" s="147"/>
      <c r="E145" s="147"/>
      <c r="F145" s="136"/>
      <c r="G145" s="142"/>
      <c r="H145" s="138"/>
      <c r="I145" s="4"/>
      <c r="J145" s="129"/>
      <c r="K145" s="4"/>
    </row>
    <row r="146">
      <c r="A146" s="147"/>
      <c r="B146" s="147"/>
      <c r="C146" s="147"/>
      <c r="D146" s="147"/>
      <c r="E146" s="147"/>
      <c r="F146" s="136"/>
      <c r="G146" s="142"/>
      <c r="H146" s="138"/>
      <c r="I146" s="4"/>
      <c r="J146" s="129"/>
      <c r="K146" s="4"/>
    </row>
    <row r="147">
      <c r="A147" s="147"/>
      <c r="B147" s="147"/>
      <c r="C147" s="147"/>
      <c r="D147" s="147"/>
      <c r="E147" s="147"/>
      <c r="F147" s="136"/>
      <c r="G147" s="142"/>
      <c r="H147" s="138"/>
      <c r="I147" s="4"/>
      <c r="J147" s="129"/>
      <c r="K147" s="4"/>
    </row>
    <row r="148">
      <c r="A148" s="147"/>
      <c r="B148" s="147"/>
      <c r="C148" s="147"/>
      <c r="D148" s="147"/>
      <c r="E148" s="147"/>
      <c r="F148" s="136"/>
      <c r="G148" s="142"/>
      <c r="H148" s="138"/>
      <c r="I148" s="4"/>
      <c r="J148" s="129"/>
      <c r="K148" s="4"/>
    </row>
    <row r="149">
      <c r="A149" s="147"/>
      <c r="B149" s="147"/>
      <c r="C149" s="147"/>
      <c r="D149" s="147"/>
      <c r="E149" s="147"/>
      <c r="F149" s="136"/>
      <c r="G149" s="142"/>
      <c r="H149" s="138"/>
      <c r="I149" s="4"/>
      <c r="J149" s="129"/>
      <c r="K149" s="4"/>
    </row>
    <row r="150">
      <c r="A150" s="147"/>
      <c r="B150" s="147"/>
      <c r="C150" s="147"/>
      <c r="D150" s="147"/>
      <c r="E150" s="147"/>
      <c r="F150" s="136"/>
      <c r="G150" s="142"/>
      <c r="H150" s="138"/>
      <c r="I150" s="4"/>
      <c r="J150" s="129"/>
      <c r="K150" s="4"/>
    </row>
    <row r="151">
      <c r="A151" s="147"/>
      <c r="B151" s="147"/>
      <c r="C151" s="147"/>
      <c r="D151" s="147"/>
      <c r="E151" s="147"/>
      <c r="F151" s="136"/>
      <c r="G151" s="142"/>
      <c r="H151" s="138"/>
      <c r="I151" s="4"/>
      <c r="J151" s="129"/>
      <c r="K151" s="4"/>
    </row>
    <row r="152">
      <c r="A152" s="147"/>
      <c r="B152" s="147"/>
      <c r="C152" s="147"/>
      <c r="D152" s="147"/>
      <c r="E152" s="147"/>
      <c r="F152" s="136"/>
      <c r="G152" s="142"/>
      <c r="H152" s="138"/>
      <c r="I152" s="4"/>
      <c r="J152" s="129"/>
      <c r="K152" s="4"/>
    </row>
    <row r="153">
      <c r="A153" s="147"/>
      <c r="B153" s="147"/>
      <c r="C153" s="147"/>
      <c r="D153" s="147"/>
      <c r="E153" s="147"/>
      <c r="F153" s="136"/>
      <c r="G153" s="142"/>
      <c r="H153" s="138"/>
      <c r="I153" s="4"/>
      <c r="J153" s="129"/>
      <c r="K153" s="4"/>
    </row>
    <row r="154">
      <c r="A154" s="147"/>
      <c r="B154" s="147"/>
      <c r="C154" s="147"/>
      <c r="D154" s="147"/>
      <c r="E154" s="147"/>
      <c r="F154" s="136"/>
      <c r="G154" s="142"/>
      <c r="H154" s="138"/>
      <c r="I154" s="4"/>
      <c r="J154" s="129"/>
      <c r="K154" s="4"/>
    </row>
    <row r="155">
      <c r="A155" s="147"/>
      <c r="B155" s="147"/>
      <c r="C155" s="147"/>
      <c r="D155" s="147"/>
      <c r="E155" s="147"/>
      <c r="F155" s="136"/>
      <c r="G155" s="142"/>
      <c r="H155" s="138"/>
      <c r="I155" s="4"/>
      <c r="J155" s="129"/>
      <c r="K155" s="4"/>
    </row>
    <row r="156">
      <c r="A156" s="147"/>
      <c r="B156" s="147"/>
      <c r="C156" s="147"/>
      <c r="D156" s="147"/>
      <c r="E156" s="147"/>
      <c r="F156" s="136"/>
      <c r="G156" s="142"/>
      <c r="H156" s="138"/>
      <c r="I156" s="4"/>
      <c r="J156" s="129"/>
      <c r="K156" s="4"/>
    </row>
  </sheetData>
  <mergeCells count="14">
    <mergeCell ref="G12:H12"/>
    <mergeCell ref="J12:K12"/>
    <mergeCell ref="A64:E64"/>
    <mergeCell ref="A65:K65"/>
    <mergeCell ref="A66:J66"/>
    <mergeCell ref="A67:J67"/>
    <mergeCell ref="A71:D71"/>
    <mergeCell ref="A2:E2"/>
    <mergeCell ref="A3:E3"/>
    <mergeCell ref="A4:E4"/>
    <mergeCell ref="A5:E5"/>
    <mergeCell ref="A7:E8"/>
    <mergeCell ref="F11:H11"/>
    <mergeCell ref="I11:K11"/>
  </mergeCells>
  <printOptions/>
  <pageMargins bottom="0.1968503937007874" footer="0.0" header="0.0" left="0.3937007874015748" right="0.3937007874015748" top="0.1968503937007874"/>
  <pageSetup paperSize="9" orientation="landscape"/>
  <drawing r:id="rId1"/>
</worksheet>
</file>