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enif\Downloads\"/>
    </mc:Choice>
  </mc:AlternateContent>
  <xr:revisionPtr revIDLastSave="0" documentId="13_ncr:1_{12E7FECF-E1D6-451A-9B3B-419D5B8F9E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aliação de C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u19e6QmUYvYaooLNNslaJm6V3/A=="/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B44" i="1"/>
  <c r="B43" i="1"/>
  <c r="G76" i="1"/>
  <c r="L74" i="1" s="1"/>
  <c r="F9" i="1" s="1"/>
  <c r="K70" i="1"/>
  <c r="K65" i="1"/>
  <c r="J61" i="1"/>
  <c r="I61" i="1"/>
  <c r="I58" i="1" s="1"/>
  <c r="H61" i="1"/>
  <c r="H58" i="1" s="1"/>
  <c r="G61" i="1"/>
  <c r="F61" i="1"/>
  <c r="E61" i="1"/>
  <c r="E58" i="1" s="1"/>
  <c r="D61" i="1"/>
  <c r="C61" i="1"/>
  <c r="C58" i="1" s="1"/>
  <c r="B61" i="1"/>
  <c r="B58" i="1" s="1"/>
  <c r="J58" i="1"/>
  <c r="G58" i="1"/>
  <c r="F58" i="1"/>
  <c r="D58" i="1"/>
  <c r="K53" i="1"/>
  <c r="K48" i="1"/>
  <c r="J39" i="1"/>
  <c r="I39" i="1"/>
  <c r="H39" i="1"/>
  <c r="G39" i="1"/>
  <c r="F39" i="1"/>
  <c r="E39" i="1"/>
  <c r="D39" i="1"/>
  <c r="C39" i="1"/>
  <c r="G33" i="1"/>
  <c r="G30" i="1"/>
  <c r="G27" i="1"/>
  <c r="L21" i="1"/>
  <c r="C9" i="1" s="1"/>
  <c r="L16" i="1"/>
  <c r="B9" i="1" s="1"/>
  <c r="B39" i="1" l="1"/>
  <c r="K39" i="1" s="1"/>
  <c r="L25" i="1"/>
  <c r="D9" i="1" s="1"/>
  <c r="K58" i="1"/>
  <c r="L36" i="1" l="1"/>
  <c r="E9" i="1" s="1"/>
  <c r="G9" i="1" s="1"/>
</calcChain>
</file>

<file path=xl/sharedStrings.xml><?xml version="1.0" encoding="utf-8"?>
<sst xmlns="http://schemas.openxmlformats.org/spreadsheetml/2006/main" count="72" uniqueCount="46">
  <si>
    <t>Planilha de avaliaçao de curriculo - Doutorado em Biotecnologia</t>
  </si>
  <si>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</si>
  <si>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</si>
  <si>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</si>
  <si>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</si>
  <si>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</si>
  <si>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</si>
  <si>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</si>
  <si>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</si>
  <si>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</si>
  <si>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No. de semestres</t>
  </si>
  <si>
    <t>Documento no.</t>
  </si>
  <si>
    <t>2. Participaçao em projeto de pesquisa</t>
  </si>
  <si>
    <t>3. Participação em bancas, eventos ou cursos/Ministrante de cursos ou palestras</t>
  </si>
  <si>
    <t>3.1 Participação em banca de trabalho de conclusão de curso de graduação ou pós-graduação lato sensu</t>
  </si>
  <si>
    <t>Pontos</t>
  </si>
  <si>
    <t>3.2 Ministrante de palestras nas áreas de concentração do Programa.</t>
  </si>
  <si>
    <t>3.3 Ministrante de cursos com no mínimo 2 (duas) horas nas áreas de concentração do Programa.</t>
  </si>
  <si>
    <t>4. Produçao Científica</t>
  </si>
  <si>
    <t>A1</t>
  </si>
  <si>
    <t>4.1 Publicação de artigo científico nas áreas de concentração do programa</t>
  </si>
  <si>
    <t>A2</t>
  </si>
  <si>
    <t>1° Autor</t>
  </si>
  <si>
    <t>Co-autor</t>
  </si>
  <si>
    <t>No. de pontos</t>
  </si>
  <si>
    <t>Extrato Qualis</t>
  </si>
  <si>
    <t>B1</t>
  </si>
  <si>
    <t>Autoria</t>
  </si>
  <si>
    <t>B2</t>
  </si>
  <si>
    <t>B3</t>
  </si>
  <si>
    <t>Fator Qualis</t>
  </si>
  <si>
    <t>C</t>
  </si>
  <si>
    <t>Fator Autoria</t>
  </si>
  <si>
    <t>Sem qualis</t>
  </si>
  <si>
    <t>4.2 Publicaçao de capitulo de livro nas áreas de concentração do Programa</t>
  </si>
  <si>
    <t>4.3 Organização e/ou autoria de livro nas áreas de concentração do Programa</t>
  </si>
  <si>
    <t>4.4 Produção de patente</t>
  </si>
  <si>
    <t>Solicitada</t>
  </si>
  <si>
    <t>Estágio da Patente</t>
  </si>
  <si>
    <t>Concedida</t>
  </si>
  <si>
    <t>Fator Estágio</t>
  </si>
  <si>
    <t>4.5 Apresentaçao oral ou na forma de pôster de trabalho em evento científico nas áreas de concentraçao do Programa</t>
  </si>
  <si>
    <t>4.6 Publicaçao de resumos em anais de eventos científicos nas áreas de concentraçao do Programa</t>
  </si>
  <si>
    <t>5. Proficiência</t>
  </si>
  <si>
    <t>Certificação TOEFL em Inglês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</si>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</sst>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z val="12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DD9C3"/>
        <bgColor rgb="FFDDD9C3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C0504D"/>
        <bgColor rgb="FFC0504D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2" fillId="3" borderId="5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/>
    <xf numFmtId="0" fontId="4" fillId="5" borderId="4" xfId="0" applyFont="1" applyFill="1" applyBorder="1" applyAlignment="1">
      <alignment horizontal="right"/>
    </xf>
    <xf numFmtId="0" fontId="4" fillId="3" borderId="10" xfId="0" applyFont="1" applyFill="1" applyBorder="1"/>
    <xf numFmtId="164" fontId="4" fillId="3" borderId="11" xfId="0" applyNumberFormat="1" applyFont="1" applyFill="1" applyBorder="1"/>
    <xf numFmtId="164" fontId="4" fillId="5" borderId="12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2" fontId="0" fillId="6" borderId="1" xfId="0" applyNumberFormat="1" applyFont="1" applyFill="1" applyBorder="1"/>
    <xf numFmtId="0" fontId="0" fillId="7" borderId="5" xfId="0" applyFont="1" applyFill="1" applyBorder="1"/>
    <xf numFmtId="164" fontId="2" fillId="3" borderId="9" xfId="0" applyNumberFormat="1" applyFont="1" applyFill="1" applyBorder="1"/>
    <xf numFmtId="0" fontId="0" fillId="7" borderId="10" xfId="0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2" fontId="0" fillId="6" borderId="1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3" borderId="5" xfId="0" applyFont="1" applyFill="1" applyBorder="1"/>
    <xf numFmtId="0" fontId="2" fillId="3" borderId="9" xfId="0" applyFont="1" applyFill="1" applyBorder="1"/>
    <xf numFmtId="0" fontId="0" fillId="8" borderId="5" xfId="0" applyFont="1" applyFill="1" applyBorder="1"/>
    <xf numFmtId="0" fontId="0" fillId="8" borderId="1" xfId="0" applyFont="1" applyFill="1" applyBorder="1"/>
    <xf numFmtId="0" fontId="0" fillId="8" borderId="9" xfId="0" applyFont="1" applyFill="1" applyBorder="1"/>
    <xf numFmtId="0" fontId="0" fillId="9" borderId="1" xfId="0" applyFont="1" applyFill="1" applyBorder="1"/>
    <xf numFmtId="0" fontId="0" fillId="9" borderId="11" xfId="0" applyFont="1" applyFill="1" applyBorder="1"/>
    <xf numFmtId="0" fontId="6" fillId="0" borderId="0" xfId="0" applyFont="1"/>
    <xf numFmtId="0" fontId="6" fillId="0" borderId="0" xfId="0" applyFont="1"/>
    <xf numFmtId="0" fontId="0" fillId="9" borderId="5" xfId="0" applyFont="1" applyFill="1" applyBorder="1"/>
    <xf numFmtId="0" fontId="0" fillId="9" borderId="9" xfId="0" applyFont="1" applyFill="1" applyBorder="1"/>
    <xf numFmtId="0" fontId="0" fillId="10" borderId="5" xfId="0" applyFont="1" applyFill="1" applyBorder="1"/>
    <xf numFmtId="0" fontId="0" fillId="10" borderId="1" xfId="0" applyFont="1" applyFill="1" applyBorder="1"/>
    <xf numFmtId="0" fontId="0" fillId="4" borderId="9" xfId="0" applyFont="1" applyFill="1" applyBorder="1"/>
    <xf numFmtId="0" fontId="7" fillId="10" borderId="5" xfId="0" applyFont="1" applyFill="1" applyBorder="1"/>
    <xf numFmtId="0" fontId="7" fillId="10" borderId="1" xfId="0" applyFont="1" applyFill="1" applyBorder="1"/>
    <xf numFmtId="0" fontId="0" fillId="9" borderId="12" xfId="0" applyFont="1" applyFill="1" applyBorder="1"/>
    <xf numFmtId="0" fontId="0" fillId="2" borderId="15" xfId="0" applyFont="1" applyFill="1" applyBorder="1"/>
    <xf numFmtId="0" fontId="2" fillId="3" borderId="16" xfId="0" applyFont="1" applyFill="1" applyBorder="1"/>
    <xf numFmtId="0" fontId="0" fillId="3" borderId="17" xfId="0" applyFont="1" applyFill="1" applyBorder="1"/>
    <xf numFmtId="0" fontId="2" fillId="3" borderId="18" xfId="0" applyFont="1" applyFill="1" applyBorder="1" applyAlignment="1">
      <alignment horizontal="right"/>
    </xf>
    <xf numFmtId="0" fontId="0" fillId="6" borderId="19" xfId="0" applyFont="1" applyFill="1" applyBorder="1"/>
    <xf numFmtId="0" fontId="0" fillId="3" borderId="20" xfId="0" applyFont="1" applyFill="1" applyBorder="1"/>
    <xf numFmtId="0" fontId="2" fillId="3" borderId="21" xfId="0" applyFont="1" applyFill="1" applyBorder="1"/>
    <xf numFmtId="0" fontId="0" fillId="8" borderId="20" xfId="0" applyFont="1" applyFill="1" applyBorder="1"/>
    <xf numFmtId="0" fontId="0" fillId="8" borderId="15" xfId="0" applyFont="1" applyFill="1" applyBorder="1"/>
    <xf numFmtId="0" fontId="0" fillId="8" borderId="21" xfId="0" applyFont="1" applyFill="1" applyBorder="1"/>
    <xf numFmtId="0" fontId="0" fillId="7" borderId="22" xfId="0" applyFont="1" applyFill="1" applyBorder="1"/>
    <xf numFmtId="0" fontId="0" fillId="3" borderId="24" xfId="0" applyFont="1" applyFill="1" applyBorder="1"/>
    <xf numFmtId="0" fontId="0" fillId="3" borderId="25" xfId="0" applyFont="1" applyFill="1" applyBorder="1"/>
    <xf numFmtId="0" fontId="0" fillId="9" borderId="24" xfId="0" applyFont="1" applyFill="1" applyBorder="1"/>
    <xf numFmtId="0" fontId="0" fillId="9" borderId="25" xfId="0" applyFont="1" applyFill="1" applyBorder="1"/>
    <xf numFmtId="0" fontId="0" fillId="3" borderId="26" xfId="0" applyFont="1" applyFill="1" applyBorder="1"/>
    <xf numFmtId="0" fontId="2" fillId="4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285750</xdr:colOff>
      <xdr:row>0</xdr:row>
      <xdr:rowOff>190500</xdr:rowOff>
    </xdr:from>
    <xdr:ext cx="1181100" cy="962025"/>
    <xdr:pic>
      <xdr:nvPicPr>
        <xdr:cNvPr id="2" name="image1.png" descr="logotipo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8"/>
  <sheetViews>
    <sheetView tabSelected="1" workbookViewId="0">
      <selection activeCell="A4" sqref="A4"/>
    </sheetView>
  </sheetViews>
  <sheetFormatPr defaultColWidth="11.19921875" defaultRowHeight="15" customHeight="1" x14ac:dyDescent="0.3"/>
  <cols>
    <col min="1" max="1" width="21.69921875" customWidth="1"/>
    <col min="2" max="11" width="11" customWidth="1"/>
    <col min="12" max="12" width="9.69921875" customWidth="1"/>
    <col min="13" max="13" width="4.3984375" hidden="1" customWidth="1"/>
    <col min="14" max="14" width="6.3984375" hidden="1" customWidth="1"/>
    <col min="15" max="20" width="10.796875" hidden="1" customWidth="1"/>
    <col min="21" max="21" width="11.69921875" hidden="1" customWidth="1"/>
    <col min="22" max="38" width="11" customWidth="1"/>
  </cols>
  <sheetData>
    <row r="1" spans="1:34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4" ht="21" x14ac:dyDescent="0.4">
      <c r="A2" s="2" t="s">
        <v>0</v>
      </c>
      <c r="B2" s="3"/>
      <c r="C2" s="3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4" ht="15.6" x14ac:dyDescent="0.3">
      <c r="A3" s="6" t="s">
        <v>1</v>
      </c>
      <c r="B3" s="67"/>
      <c r="C3" s="68"/>
      <c r="D3" s="68"/>
      <c r="E3" s="68"/>
      <c r="F3" s="68"/>
      <c r="G3" s="68"/>
      <c r="H3" s="68"/>
      <c r="I3" s="69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4" ht="15.6" x14ac:dyDescent="0.3">
      <c r="A4" s="6" t="s">
        <v>2</v>
      </c>
      <c r="B4" s="67"/>
      <c r="C4" s="68"/>
      <c r="D4" s="68"/>
      <c r="E4" s="68"/>
      <c r="F4" s="68"/>
      <c r="G4" s="68"/>
      <c r="H4" s="68"/>
      <c r="I4" s="69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4" ht="15.6" x14ac:dyDescent="0.3">
      <c r="A5" s="8"/>
      <c r="B5" s="9"/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8" x14ac:dyDescent="0.35">
      <c r="A8" s="12" t="s">
        <v>3</v>
      </c>
      <c r="B8" s="13">
        <v>1</v>
      </c>
      <c r="C8" s="13">
        <v>2</v>
      </c>
      <c r="D8" s="13">
        <v>3</v>
      </c>
      <c r="E8" s="13">
        <v>4</v>
      </c>
      <c r="F8" s="14">
        <v>5</v>
      </c>
      <c r="G8" s="15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8" x14ac:dyDescent="0.35">
      <c r="A9" s="16" t="s">
        <v>5</v>
      </c>
      <c r="B9" s="17">
        <f>L16</f>
        <v>0</v>
      </c>
      <c r="C9" s="17">
        <f>L21</f>
        <v>0</v>
      </c>
      <c r="D9" s="17">
        <f>L25</f>
        <v>0</v>
      </c>
      <c r="E9" s="17">
        <f>L36</f>
        <v>0</v>
      </c>
      <c r="F9" s="17">
        <f>L74</f>
        <v>0</v>
      </c>
      <c r="G9" s="18">
        <f>SUM(B9:F9)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5.6" x14ac:dyDescent="0.3">
      <c r="A14" s="19" t="s">
        <v>6</v>
      </c>
      <c r="B14" s="20"/>
      <c r="C14" s="4"/>
      <c r="D14" s="4"/>
      <c r="E14" s="4"/>
      <c r="F14" s="4"/>
      <c r="G14" s="4"/>
      <c r="H14" s="4"/>
      <c r="I14" s="4"/>
      <c r="J14" s="4"/>
      <c r="K14" s="4"/>
      <c r="L14" s="21" t="s">
        <v>7</v>
      </c>
      <c r="M14" s="22" t="s">
        <v>8</v>
      </c>
      <c r="N14" s="23" t="s">
        <v>9</v>
      </c>
      <c r="U14" s="11"/>
      <c r="V14" s="1"/>
      <c r="W14" s="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5.6" x14ac:dyDescent="0.3">
      <c r="A15" s="6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7"/>
      <c r="M15" s="26">
        <v>0.25</v>
      </c>
      <c r="N15" s="23">
        <v>1</v>
      </c>
      <c r="U15" s="11"/>
      <c r="V15" s="1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.6" x14ac:dyDescent="0.3">
      <c r="A16" s="27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28">
        <f>IF(SUM(B16:K16)*M15&gt;=N15,N15,SUM(B16:J16)*M15)</f>
        <v>0</v>
      </c>
      <c r="M16" s="23"/>
      <c r="N16" s="23"/>
      <c r="U16" s="11"/>
      <c r="V16" s="1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8" ht="15.6" x14ac:dyDescent="0.3">
      <c r="A17" s="29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10"/>
      <c r="M17" s="23"/>
      <c r="N17" s="23"/>
      <c r="U17" s="11"/>
      <c r="V17" s="1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8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3"/>
      <c r="N18" s="23"/>
      <c r="U18" s="11"/>
      <c r="V18" s="1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8" ht="15.6" x14ac:dyDescent="0.3">
      <c r="A19" s="19" t="s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1" t="s">
        <v>7</v>
      </c>
      <c r="M19" s="23"/>
      <c r="N19" s="23"/>
      <c r="U19" s="11"/>
      <c r="V19" s="1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8" ht="15.6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7"/>
      <c r="M20" s="32">
        <v>0.25</v>
      </c>
      <c r="N20" s="33">
        <v>0.5</v>
      </c>
      <c r="U20" s="11"/>
      <c r="V20" s="1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8" ht="15.75" customHeight="1" x14ac:dyDescent="0.3">
      <c r="A21" s="27" t="s">
        <v>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28">
        <f>(IF(SUM(B21:K21)*M20&gt;=N20,N20,SUM(B21:K21)*M20))</f>
        <v>0</v>
      </c>
      <c r="M21" s="23"/>
      <c r="N21" s="23"/>
      <c r="U21" s="11"/>
      <c r="V21" s="1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8" ht="15.75" customHeight="1" x14ac:dyDescent="0.3">
      <c r="A22" s="29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10"/>
      <c r="M22" s="23"/>
      <c r="N22" s="23"/>
      <c r="U22" s="11"/>
      <c r="V22" s="1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8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3"/>
      <c r="N23" s="23"/>
      <c r="U23" s="11"/>
      <c r="V23" s="1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8" ht="15.75" customHeight="1" x14ac:dyDescent="0.3">
      <c r="A24" s="19" t="s">
        <v>13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21" t="s">
        <v>7</v>
      </c>
      <c r="M24" s="23"/>
      <c r="N24" s="23"/>
      <c r="U24" s="11"/>
      <c r="V24" s="1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8" ht="15.75" customHeight="1" x14ac:dyDescent="0.3">
      <c r="A25" s="3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5">
        <f>IF(SUM(G27+G30+G33)&gt;=N26,N26,SUM(G27+G30+G33))</f>
        <v>0</v>
      </c>
      <c r="M25" s="23"/>
      <c r="N25" s="23"/>
      <c r="U25" s="11"/>
      <c r="V25" s="1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8" ht="15.75" customHeight="1" x14ac:dyDescent="0.3">
      <c r="A26" s="36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23"/>
      <c r="N26" s="23">
        <v>0.5</v>
      </c>
      <c r="U26" s="11"/>
      <c r="V26" s="1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8" ht="15.75" customHeight="1" x14ac:dyDescent="0.3">
      <c r="A27" s="27" t="s">
        <v>11</v>
      </c>
      <c r="B27" s="70"/>
      <c r="C27" s="70"/>
      <c r="D27" s="70"/>
      <c r="E27" s="70"/>
      <c r="F27" s="70"/>
      <c r="G27" s="39">
        <f>COUNT(B27:F27)*M27</f>
        <v>0</v>
      </c>
      <c r="H27" s="39" t="s">
        <v>15</v>
      </c>
      <c r="I27" s="25"/>
      <c r="J27" s="25"/>
      <c r="K27" s="25"/>
      <c r="L27" s="7"/>
      <c r="M27" s="23">
        <v>0.1</v>
      </c>
      <c r="N27" s="23"/>
      <c r="U27" s="11"/>
      <c r="V27" s="1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8" ht="15.75" customHeight="1" x14ac:dyDescent="0.3">
      <c r="A28" s="3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7"/>
      <c r="M28" s="23"/>
      <c r="N28" s="23"/>
      <c r="U28" s="11"/>
      <c r="V28" s="1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8" ht="15.75" customHeight="1" x14ac:dyDescent="0.3">
      <c r="A29" s="36" t="s">
        <v>16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23"/>
      <c r="N29" s="23"/>
      <c r="U29" s="11"/>
      <c r="V29" s="1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8" ht="15.75" customHeight="1" x14ac:dyDescent="0.3">
      <c r="A30" s="27" t="s">
        <v>11</v>
      </c>
      <c r="B30" s="70"/>
      <c r="C30" s="70"/>
      <c r="D30" s="70"/>
      <c r="E30" s="70"/>
      <c r="F30" s="70"/>
      <c r="G30" s="39">
        <f>COUNT(B30:F30)*M30</f>
        <v>0</v>
      </c>
      <c r="H30" s="39" t="s">
        <v>15</v>
      </c>
      <c r="I30" s="25"/>
      <c r="J30" s="25"/>
      <c r="K30" s="25"/>
      <c r="L30" s="7"/>
      <c r="M30" s="23">
        <v>0.1</v>
      </c>
      <c r="N30" s="23"/>
      <c r="U30" s="11"/>
      <c r="V30" s="1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5.75" customHeight="1" x14ac:dyDescent="0.3">
      <c r="A31" s="3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7"/>
      <c r="M31" s="23"/>
      <c r="N31" s="23"/>
      <c r="U31" s="11"/>
      <c r="V31" s="1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5.75" customHeight="1" x14ac:dyDescent="0.3">
      <c r="A32" s="36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23"/>
      <c r="N32" s="23"/>
      <c r="U32" s="11"/>
      <c r="V32" s="1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5.75" customHeight="1" x14ac:dyDescent="0.3">
      <c r="A33" s="29" t="s">
        <v>11</v>
      </c>
      <c r="B33" s="71"/>
      <c r="C33" s="71"/>
      <c r="D33" s="71"/>
      <c r="E33" s="71"/>
      <c r="F33" s="71"/>
      <c r="G33" s="40">
        <f>COUNT(B33:F33)*M33</f>
        <v>0</v>
      </c>
      <c r="H33" s="40" t="s">
        <v>15</v>
      </c>
      <c r="I33" s="9"/>
      <c r="J33" s="9"/>
      <c r="K33" s="9"/>
      <c r="L33" s="10"/>
      <c r="M33" s="23">
        <v>0.1</v>
      </c>
      <c r="N33" s="23"/>
      <c r="U33" s="11"/>
      <c r="V33" s="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5.75" customHeight="1" x14ac:dyDescent="0.3">
      <c r="A35" s="19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1" t="s">
        <v>7</v>
      </c>
      <c r="M35" s="23"/>
      <c r="N35" s="23">
        <v>3.5</v>
      </c>
      <c r="U35" s="11"/>
      <c r="V35" s="1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5.75" customHeight="1" x14ac:dyDescent="0.3">
      <c r="A36" s="3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8">
        <f>IF(SUM(K39+K48+K53+K58+K65+K70)&gt;=N35,N35,SUM(K39+K48+K53+K58+K65+K70))</f>
        <v>0</v>
      </c>
      <c r="M36" s="23"/>
      <c r="N36" s="23"/>
      <c r="O36" s="41" t="s">
        <v>19</v>
      </c>
      <c r="P36" s="42">
        <v>1</v>
      </c>
      <c r="U36" s="11"/>
      <c r="V36" s="1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5.75" customHeight="1" x14ac:dyDescent="0.3">
      <c r="A37" s="36" t="s">
        <v>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23"/>
      <c r="N37" s="23"/>
      <c r="O37" s="41" t="s">
        <v>21</v>
      </c>
      <c r="P37" s="42">
        <v>0.85</v>
      </c>
      <c r="R37" s="41" t="s">
        <v>22</v>
      </c>
      <c r="U37" s="11"/>
      <c r="V37" s="1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5.75" customHeight="1" x14ac:dyDescent="0.3">
      <c r="A38" s="3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7"/>
      <c r="M38" s="23"/>
      <c r="N38" s="23"/>
      <c r="O38" s="42" t="s">
        <v>26</v>
      </c>
      <c r="P38" s="42">
        <v>0.7</v>
      </c>
      <c r="R38" s="41" t="s">
        <v>23</v>
      </c>
      <c r="U38" s="11"/>
      <c r="V38" s="1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5.75" customHeight="1" x14ac:dyDescent="0.3">
      <c r="A39" s="43" t="s">
        <v>24</v>
      </c>
      <c r="B39" s="39" t="str">
        <f t="shared" ref="B39:J39" si="0">IF(B42="", "", B43*B44)</f>
        <v/>
      </c>
      <c r="C39" s="39" t="str">
        <f t="shared" si="0"/>
        <v/>
      </c>
      <c r="D39" s="39" t="str">
        <f t="shared" si="0"/>
        <v/>
      </c>
      <c r="E39" s="39" t="str">
        <f t="shared" si="0"/>
        <v/>
      </c>
      <c r="F39" s="39" t="str">
        <f t="shared" si="0"/>
        <v/>
      </c>
      <c r="G39" s="39" t="str">
        <f t="shared" si="0"/>
        <v/>
      </c>
      <c r="H39" s="39" t="str">
        <f t="shared" si="0"/>
        <v/>
      </c>
      <c r="I39" s="39" t="str">
        <f t="shared" si="0"/>
        <v/>
      </c>
      <c r="J39" s="39" t="str">
        <f t="shared" si="0"/>
        <v/>
      </c>
      <c r="K39" s="39">
        <f>SUM(B39:J39)</f>
        <v>0</v>
      </c>
      <c r="L39" s="44" t="s">
        <v>15</v>
      </c>
      <c r="M39" s="23"/>
      <c r="N39" s="23"/>
      <c r="O39" s="42" t="s">
        <v>28</v>
      </c>
      <c r="P39" s="42">
        <v>0.55000000000000004</v>
      </c>
      <c r="U39" s="11"/>
      <c r="V39" s="1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5.75" customHeight="1" x14ac:dyDescent="0.3">
      <c r="A40" s="27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39"/>
      <c r="L40" s="44"/>
      <c r="M40" s="23"/>
      <c r="N40" s="23"/>
      <c r="O40" s="42" t="s">
        <v>29</v>
      </c>
      <c r="P40" s="42">
        <v>0.4</v>
      </c>
      <c r="U40" s="11"/>
      <c r="V40" s="1"/>
      <c r="W40" s="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5.75" customHeight="1" x14ac:dyDescent="0.3">
      <c r="A41" s="27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39"/>
      <c r="L41" s="44"/>
      <c r="M41" s="23"/>
      <c r="N41" s="23"/>
      <c r="O41" s="42" t="s">
        <v>45</v>
      </c>
      <c r="P41" s="42">
        <v>0.2</v>
      </c>
      <c r="U41" s="11"/>
      <c r="V41" s="1"/>
      <c r="W41" s="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5.75" customHeight="1" x14ac:dyDescent="0.3">
      <c r="A42" s="27" t="s">
        <v>11</v>
      </c>
      <c r="B42" s="70"/>
      <c r="C42" s="70"/>
      <c r="D42" s="70"/>
      <c r="E42" s="70"/>
      <c r="F42" s="70"/>
      <c r="G42" s="70"/>
      <c r="H42" s="70"/>
      <c r="I42" s="70"/>
      <c r="J42" s="70"/>
      <c r="K42" s="39"/>
      <c r="L42" s="44"/>
      <c r="M42" s="23"/>
      <c r="N42" s="23"/>
      <c r="O42" s="42"/>
      <c r="P42" s="42"/>
      <c r="U42" s="11"/>
      <c r="V42" s="1"/>
      <c r="W42" s="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5.75" hidden="1" customHeight="1" x14ac:dyDescent="0.3">
      <c r="A43" s="45" t="s">
        <v>30</v>
      </c>
      <c r="B43" s="46" t="str">
        <f>IF(B40="","",IF(B40="A1",1,IF(B40="A2",0.85,IF(B40="B1",0.7,IF(B40="B2",0.55,IF(B40="B3",0.4,IF(B40="B4",0.2,"")))))))</f>
        <v/>
      </c>
      <c r="C43" s="46" t="str">
        <f>IF(C40="","",IF(C40="A1",1,IF(C40="A2",0.85,IF(C40="B1",0.7,IF(C40="B2",0.55,IF(C40="B3",0.4,IF(C40="B4",0.2,"")))))))</f>
        <v/>
      </c>
      <c r="D43" s="46" t="str">
        <f t="shared" ref="C43:J43" si="1">IF(D40="","",IF(D40="A1",1,IF(D40="A2",0.85,IF(D40="B1",0.7,IF(D40="B2",0.55,IF(D40="B3",0.4,IF(D40="B4",0.2,"")))))))</f>
        <v/>
      </c>
      <c r="E43" s="46" t="str">
        <f t="shared" si="1"/>
        <v/>
      </c>
      <c r="F43" s="46" t="str">
        <f t="shared" si="1"/>
        <v/>
      </c>
      <c r="G43" s="46" t="str">
        <f t="shared" si="1"/>
        <v/>
      </c>
      <c r="H43" s="46" t="str">
        <f t="shared" si="1"/>
        <v/>
      </c>
      <c r="I43" s="46" t="str">
        <f t="shared" si="1"/>
        <v/>
      </c>
      <c r="J43" s="46" t="str">
        <f t="shared" si="1"/>
        <v/>
      </c>
      <c r="K43" s="11"/>
      <c r="L43" s="47"/>
      <c r="M43" s="23"/>
      <c r="N43" s="23"/>
      <c r="O43" s="41" t="s">
        <v>31</v>
      </c>
      <c r="P43" s="41">
        <v>0</v>
      </c>
      <c r="U43" s="11"/>
      <c r="V43" s="1"/>
      <c r="W43" s="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5.75" hidden="1" customHeight="1" x14ac:dyDescent="0.3">
      <c r="A44" s="45" t="s">
        <v>32</v>
      </c>
      <c r="B44" s="46" t="str">
        <f>IF(B41="", "", IF(B41="1° Autor",1, IF(B41="Co-autor",0.5, "")))</f>
        <v/>
      </c>
      <c r="C44" s="46" t="str">
        <f t="shared" ref="C44:J44" si="2">IF(C41="", "", IF(C41="1° Autor",1, IF(C41="Co-autor",0.5, "")))</f>
        <v/>
      </c>
      <c r="D44" s="46" t="str">
        <f t="shared" si="2"/>
        <v/>
      </c>
      <c r="E44" s="46" t="str">
        <f t="shared" si="2"/>
        <v/>
      </c>
      <c r="F44" s="46" t="str">
        <f t="shared" si="2"/>
        <v/>
      </c>
      <c r="G44" s="46" t="str">
        <f t="shared" si="2"/>
        <v/>
      </c>
      <c r="H44" s="46" t="str">
        <f t="shared" si="2"/>
        <v/>
      </c>
      <c r="I44" s="46" t="str">
        <f t="shared" si="2"/>
        <v/>
      </c>
      <c r="J44" s="46" t="str">
        <f t="shared" si="2"/>
        <v/>
      </c>
      <c r="K44" s="11"/>
      <c r="L44" s="47"/>
      <c r="M44" s="23"/>
      <c r="N44" s="23"/>
      <c r="O44" s="41" t="s">
        <v>33</v>
      </c>
      <c r="P44" s="41">
        <v>0</v>
      </c>
      <c r="U44" s="11"/>
      <c r="V44" s="1"/>
      <c r="W44" s="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.75" customHeight="1" x14ac:dyDescent="0.3">
      <c r="A45" s="3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7"/>
      <c r="M45" s="23"/>
      <c r="N45" s="23"/>
      <c r="U45" s="11"/>
      <c r="V45" s="1"/>
      <c r="W45" s="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5.75" customHeight="1" x14ac:dyDescent="0.3">
      <c r="A46" s="36" t="s">
        <v>34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23"/>
      <c r="N46" s="23"/>
      <c r="U46" s="11"/>
      <c r="V46" s="1"/>
      <c r="W46" s="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5.75" customHeight="1" x14ac:dyDescent="0.3">
      <c r="A47" s="3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7"/>
      <c r="M47" s="23"/>
      <c r="N47" s="23"/>
      <c r="U47" s="11"/>
      <c r="V47" s="1"/>
      <c r="W47" s="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.75" customHeight="1" x14ac:dyDescent="0.3">
      <c r="A48" s="43"/>
      <c r="B48" s="39"/>
      <c r="C48" s="39"/>
      <c r="D48" s="39"/>
      <c r="E48" s="39"/>
      <c r="F48" s="39"/>
      <c r="G48" s="39"/>
      <c r="H48" s="25"/>
      <c r="I48" s="25"/>
      <c r="J48" s="25"/>
      <c r="K48" s="39">
        <f>COUNT(B49:H49)*M48</f>
        <v>0</v>
      </c>
      <c r="L48" s="44" t="s">
        <v>15</v>
      </c>
      <c r="M48" s="23">
        <v>0.5</v>
      </c>
      <c r="N48" s="23"/>
      <c r="U48" s="11"/>
      <c r="V48" s="1"/>
      <c r="W48" s="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.75" customHeight="1" x14ac:dyDescent="0.3">
      <c r="A49" s="27" t="s">
        <v>11</v>
      </c>
      <c r="B49" s="70"/>
      <c r="C49" s="70"/>
      <c r="D49" s="70"/>
      <c r="E49" s="70"/>
      <c r="F49" s="70"/>
      <c r="G49" s="70"/>
      <c r="H49" s="25"/>
      <c r="I49" s="25"/>
      <c r="J49" s="25"/>
      <c r="K49" s="39"/>
      <c r="L49" s="44"/>
      <c r="M49" s="23"/>
      <c r="N49" s="23"/>
      <c r="U49" s="11"/>
      <c r="V49" s="1"/>
      <c r="W49" s="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.75" customHeight="1" x14ac:dyDescent="0.3">
      <c r="A50" s="3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7"/>
      <c r="M50" s="23"/>
      <c r="N50" s="23"/>
      <c r="U50" s="11"/>
      <c r="V50" s="1"/>
      <c r="W50" s="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.75" customHeight="1" x14ac:dyDescent="0.3">
      <c r="A51" s="36" t="s">
        <v>35</v>
      </c>
      <c r="B51" s="37"/>
      <c r="C51" s="37"/>
      <c r="D51" s="37"/>
      <c r="E51" s="37"/>
      <c r="F51" s="37"/>
      <c r="G51" s="37"/>
      <c r="H51" s="37"/>
      <c r="I51" s="37"/>
      <c r="J51" s="37"/>
      <c r="K51" s="25"/>
      <c r="L51" s="7"/>
      <c r="M51" s="23"/>
      <c r="N51" s="23"/>
      <c r="U51" s="11"/>
      <c r="V51" s="1"/>
      <c r="W51" s="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.75" customHeight="1" x14ac:dyDescent="0.3">
      <c r="A52" s="3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7"/>
      <c r="M52" s="23"/>
      <c r="N52" s="23"/>
      <c r="U52" s="11"/>
      <c r="V52" s="1"/>
      <c r="W52" s="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.75" customHeight="1" x14ac:dyDescent="0.3">
      <c r="A53" s="43"/>
      <c r="B53" s="39"/>
      <c r="C53" s="39"/>
      <c r="D53" s="39"/>
      <c r="E53" s="25"/>
      <c r="F53" s="25"/>
      <c r="G53" s="25"/>
      <c r="H53" s="25"/>
      <c r="I53" s="25"/>
      <c r="J53" s="25"/>
      <c r="K53" s="39">
        <f>COUNT(B54:D54)*M53</f>
        <v>0</v>
      </c>
      <c r="L53" s="44" t="s">
        <v>15</v>
      </c>
      <c r="M53" s="23">
        <v>1</v>
      </c>
      <c r="N53" s="23"/>
      <c r="U53" s="11"/>
      <c r="V53" s="1"/>
      <c r="W53" s="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.75" customHeight="1" x14ac:dyDescent="0.3">
      <c r="A54" s="27" t="s">
        <v>11</v>
      </c>
      <c r="B54" s="70"/>
      <c r="C54" s="70"/>
      <c r="D54" s="70"/>
      <c r="E54" s="25"/>
      <c r="F54" s="25"/>
      <c r="G54" s="25"/>
      <c r="H54" s="25"/>
      <c r="I54" s="25"/>
      <c r="J54" s="25"/>
      <c r="K54" s="39"/>
      <c r="L54" s="44"/>
      <c r="M54" s="23"/>
      <c r="N54" s="23"/>
      <c r="U54" s="11"/>
      <c r="V54" s="1"/>
      <c r="W54" s="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5.75" customHeight="1" x14ac:dyDescent="0.3">
      <c r="A55" s="3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7"/>
      <c r="M55" s="23"/>
      <c r="N55" s="23"/>
      <c r="U55" s="11"/>
      <c r="V55" s="1"/>
      <c r="W55" s="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.75" customHeight="1" x14ac:dyDescent="0.3">
      <c r="A56" s="36" t="s">
        <v>36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23"/>
      <c r="N56" s="23"/>
      <c r="U56" s="11"/>
      <c r="V56" s="1"/>
      <c r="W56" s="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.75" customHeight="1" x14ac:dyDescent="0.3">
      <c r="A57" s="3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7"/>
      <c r="M57" s="23"/>
      <c r="N57" s="23"/>
      <c r="U57" s="11"/>
      <c r="V57" s="1"/>
      <c r="W57" s="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5.75" customHeight="1" x14ac:dyDescent="0.3">
      <c r="A58" s="43" t="s">
        <v>24</v>
      </c>
      <c r="B58" s="39" t="str">
        <f t="shared" ref="B58:J58" si="3">B61</f>
        <v/>
      </c>
      <c r="C58" s="39" t="str">
        <f t="shared" si="3"/>
        <v/>
      </c>
      <c r="D58" s="39" t="str">
        <f t="shared" si="3"/>
        <v/>
      </c>
      <c r="E58" s="39" t="str">
        <f t="shared" si="3"/>
        <v/>
      </c>
      <c r="F58" s="39" t="str">
        <f t="shared" si="3"/>
        <v/>
      </c>
      <c r="G58" s="39" t="str">
        <f t="shared" si="3"/>
        <v/>
      </c>
      <c r="H58" s="39" t="str">
        <f t="shared" si="3"/>
        <v/>
      </c>
      <c r="I58" s="39" t="str">
        <f t="shared" si="3"/>
        <v/>
      </c>
      <c r="J58" s="39" t="str">
        <f t="shared" si="3"/>
        <v/>
      </c>
      <c r="K58" s="39">
        <f>SUM(B58:J58)</f>
        <v>0</v>
      </c>
      <c r="L58" s="44" t="s">
        <v>15</v>
      </c>
      <c r="M58" s="23"/>
      <c r="N58" s="23"/>
      <c r="O58" s="41" t="s">
        <v>37</v>
      </c>
      <c r="P58" s="41">
        <v>1</v>
      </c>
      <c r="U58" s="11"/>
      <c r="V58" s="1"/>
      <c r="W58" s="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.75" customHeight="1" x14ac:dyDescent="0.3">
      <c r="A59" s="27" t="s">
        <v>38</v>
      </c>
      <c r="B59" s="70"/>
      <c r="C59" s="70"/>
      <c r="D59" s="70"/>
      <c r="E59" s="70"/>
      <c r="F59" s="70"/>
      <c r="G59" s="70"/>
      <c r="H59" s="70"/>
      <c r="I59" s="70"/>
      <c r="J59" s="70"/>
      <c r="K59" s="39"/>
      <c r="L59" s="44"/>
      <c r="M59" s="23"/>
      <c r="N59" s="23"/>
      <c r="O59" s="42" t="s">
        <v>39</v>
      </c>
      <c r="P59" s="42">
        <v>2</v>
      </c>
      <c r="U59" s="11"/>
      <c r="V59" s="1"/>
      <c r="W59" s="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5.75" customHeight="1" x14ac:dyDescent="0.3">
      <c r="A60" s="27" t="s">
        <v>11</v>
      </c>
      <c r="B60" s="70"/>
      <c r="C60" s="70"/>
      <c r="D60" s="70"/>
      <c r="E60" s="70"/>
      <c r="F60" s="70"/>
      <c r="G60" s="70"/>
      <c r="H60" s="70"/>
      <c r="I60" s="70"/>
      <c r="J60" s="70"/>
      <c r="K60" s="39"/>
      <c r="L60" s="44"/>
      <c r="M60" s="23"/>
      <c r="N60" s="23"/>
      <c r="U60" s="11"/>
      <c r="V60" s="1"/>
      <c r="W60" s="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3.5" hidden="1" customHeight="1" x14ac:dyDescent="0.3">
      <c r="A61" s="48" t="s">
        <v>40</v>
      </c>
      <c r="B61" s="49" t="str">
        <f>IF(B59="", "", IF(B59="Solicitada",1, IF(B59="Concedida",2, "")))</f>
        <v/>
      </c>
      <c r="C61" s="49" t="str">
        <f t="shared" ref="C61:J61" si="4">IF(C59="", "", IF(C59="Solicitada",1, IF(C59="Registrada",1.5, "")))</f>
        <v/>
      </c>
      <c r="D61" s="49" t="str">
        <f t="shared" si="4"/>
        <v/>
      </c>
      <c r="E61" s="49" t="str">
        <f t="shared" si="4"/>
        <v/>
      </c>
      <c r="F61" s="49" t="str">
        <f t="shared" si="4"/>
        <v/>
      </c>
      <c r="G61" s="49" t="str">
        <f t="shared" si="4"/>
        <v/>
      </c>
      <c r="H61" s="49" t="str">
        <f t="shared" si="4"/>
        <v/>
      </c>
      <c r="I61" s="49" t="str">
        <f t="shared" si="4"/>
        <v/>
      </c>
      <c r="J61" s="49" t="str">
        <f t="shared" si="4"/>
        <v/>
      </c>
      <c r="K61" s="11"/>
      <c r="L61" s="47"/>
      <c r="M61" s="23"/>
      <c r="N61" s="23"/>
      <c r="U61" s="11"/>
      <c r="V61" s="1"/>
      <c r="W61" s="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5.75" customHeight="1" x14ac:dyDescent="0.3">
      <c r="A62" s="3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7"/>
      <c r="M62" s="23"/>
      <c r="N62" s="23"/>
      <c r="U62" s="11"/>
      <c r="V62" s="1"/>
      <c r="W62" s="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5.75" customHeight="1" x14ac:dyDescent="0.3">
      <c r="A63" s="36" t="s">
        <v>41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23"/>
      <c r="N63" s="23"/>
      <c r="U63" s="11"/>
      <c r="V63" s="1"/>
      <c r="W63" s="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5.75" customHeight="1" x14ac:dyDescent="0.3">
      <c r="A64" s="3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7"/>
      <c r="M64" s="23"/>
      <c r="N64" s="23"/>
      <c r="U64" s="11"/>
      <c r="V64" s="1"/>
      <c r="W64" s="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.75" customHeight="1" x14ac:dyDescent="0.3">
      <c r="A65" s="27" t="s">
        <v>11</v>
      </c>
      <c r="B65" s="70"/>
      <c r="C65" s="70"/>
      <c r="D65" s="70"/>
      <c r="E65" s="70"/>
      <c r="F65" s="70"/>
      <c r="G65" s="25"/>
      <c r="H65" s="25"/>
      <c r="I65" s="25"/>
      <c r="J65" s="25"/>
      <c r="K65" s="39">
        <f>COUNT(B65:F66)*N65</f>
        <v>0</v>
      </c>
      <c r="L65" s="44" t="s">
        <v>15</v>
      </c>
      <c r="M65" s="23"/>
      <c r="N65" s="23">
        <v>0.1</v>
      </c>
      <c r="U65" s="11"/>
      <c r="V65" s="1"/>
      <c r="W65" s="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.75" customHeight="1" x14ac:dyDescent="0.3">
      <c r="A66" s="27"/>
      <c r="B66" s="70"/>
      <c r="C66" s="70"/>
      <c r="D66" s="70"/>
      <c r="E66" s="70"/>
      <c r="F66" s="70"/>
      <c r="G66" s="25"/>
      <c r="H66" s="25"/>
      <c r="I66" s="25"/>
      <c r="J66" s="25"/>
      <c r="K66" s="39"/>
      <c r="L66" s="44"/>
      <c r="M66" s="23"/>
      <c r="N66" s="23"/>
      <c r="U66" s="11"/>
      <c r="V66" s="1"/>
      <c r="W66" s="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.75" customHeight="1" x14ac:dyDescent="0.3">
      <c r="A67" s="3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7"/>
      <c r="M67" s="23"/>
      <c r="N67" s="23"/>
      <c r="U67" s="11"/>
      <c r="V67" s="1"/>
      <c r="W67" s="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.75" customHeight="1" x14ac:dyDescent="0.3">
      <c r="A68" s="36" t="s">
        <v>42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23"/>
      <c r="N68" s="23"/>
      <c r="U68" s="11"/>
      <c r="V68" s="1"/>
      <c r="W68" s="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5.75" customHeight="1" x14ac:dyDescent="0.3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7"/>
      <c r="M69" s="23"/>
      <c r="N69" s="26">
        <v>0.05</v>
      </c>
      <c r="U69" s="11"/>
      <c r="V69" s="1"/>
      <c r="W69" s="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5.75" customHeight="1" x14ac:dyDescent="0.3">
      <c r="A70" s="27" t="s">
        <v>11</v>
      </c>
      <c r="B70" s="70"/>
      <c r="C70" s="70"/>
      <c r="D70" s="70"/>
      <c r="E70" s="70"/>
      <c r="F70" s="70"/>
      <c r="G70" s="25"/>
      <c r="H70" s="25"/>
      <c r="I70" s="25"/>
      <c r="J70" s="25"/>
      <c r="K70" s="39">
        <f>COUNT(B70:J71)*N69</f>
        <v>0</v>
      </c>
      <c r="L70" s="44" t="s">
        <v>15</v>
      </c>
      <c r="M70" s="23"/>
      <c r="N70" s="23"/>
      <c r="U70" s="11"/>
      <c r="V70" s="1"/>
      <c r="W70" s="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5.75" customHeight="1" x14ac:dyDescent="0.3">
      <c r="A71" s="29"/>
      <c r="B71" s="71"/>
      <c r="C71" s="71"/>
      <c r="D71" s="71"/>
      <c r="E71" s="71"/>
      <c r="F71" s="71"/>
      <c r="G71" s="9"/>
      <c r="H71" s="9"/>
      <c r="I71" s="9"/>
      <c r="J71" s="9"/>
      <c r="K71" s="40"/>
      <c r="L71" s="50"/>
      <c r="M71" s="23"/>
      <c r="N71" s="23"/>
      <c r="U71" s="11"/>
      <c r="V71" s="1"/>
      <c r="W71" s="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.75" customHeight="1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23"/>
      <c r="N72" s="23"/>
      <c r="U72" s="11"/>
      <c r="V72" s="1"/>
      <c r="W72" s="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.75" customHeight="1" x14ac:dyDescent="0.3">
      <c r="A73" s="52" t="s">
        <v>43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4" t="s">
        <v>7</v>
      </c>
      <c r="M73" s="55"/>
      <c r="N73" s="23"/>
      <c r="U73" s="11"/>
      <c r="V73" s="1"/>
      <c r="W73" s="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.75" customHeight="1" x14ac:dyDescent="0.3">
      <c r="A74" s="5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57">
        <f>IF(SUM(G76+G79+G82)&gt;=N75,N75,SUM(G76+G79+G82))</f>
        <v>0</v>
      </c>
      <c r="M74" s="55"/>
      <c r="N74" s="23"/>
      <c r="U74" s="11"/>
      <c r="V74" s="1"/>
      <c r="W74" s="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.75" customHeight="1" x14ac:dyDescent="0.3">
      <c r="A75" s="58" t="s">
        <v>44</v>
      </c>
      <c r="B75" s="59"/>
      <c r="C75" s="59"/>
      <c r="D75" s="59"/>
      <c r="E75" s="59"/>
      <c r="F75" s="59"/>
      <c r="G75" s="37"/>
      <c r="H75" s="37"/>
      <c r="I75" s="37"/>
      <c r="J75" s="37"/>
      <c r="K75" s="37"/>
      <c r="L75" s="60"/>
      <c r="M75" s="55"/>
      <c r="N75" s="23">
        <v>0.5</v>
      </c>
      <c r="U75" s="11"/>
      <c r="V75" s="1"/>
      <c r="W75" s="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5.75" customHeight="1" x14ac:dyDescent="0.3">
      <c r="A76" s="61" t="s">
        <v>11</v>
      </c>
      <c r="B76" s="72"/>
      <c r="C76" s="62"/>
      <c r="D76" s="63"/>
      <c r="E76" s="63"/>
      <c r="F76" s="63"/>
      <c r="G76" s="64">
        <f>COUNT(B76:F76)*M76</f>
        <v>0</v>
      </c>
      <c r="H76" s="65" t="s">
        <v>15</v>
      </c>
      <c r="I76" s="63"/>
      <c r="J76" s="63"/>
      <c r="K76" s="63"/>
      <c r="L76" s="66"/>
      <c r="M76" s="55">
        <v>0.5</v>
      </c>
      <c r="N76" s="23"/>
      <c r="U76" s="11"/>
      <c r="V76" s="1"/>
      <c r="W76" s="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23"/>
      <c r="N78" s="23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:38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:38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:38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:38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:38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:38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:38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ht="15.75" customHeight="1" x14ac:dyDescent="0.3">
      <c r="M237" s="23"/>
      <c r="N237" s="23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ht="15.75" customHeight="1" x14ac:dyDescent="0.3">
      <c r="M238" s="23"/>
      <c r="N238" s="23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ht="15.75" customHeight="1" x14ac:dyDescent="0.3">
      <c r="M239" s="23"/>
      <c r="N239" s="23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ht="15.75" customHeight="1" x14ac:dyDescent="0.3">
      <c r="M240" s="23"/>
      <c r="N240" s="23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3:38" ht="15.75" customHeight="1" x14ac:dyDescent="0.3">
      <c r="M241" s="23"/>
      <c r="N241" s="23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3:38" ht="15.75" customHeight="1" x14ac:dyDescent="0.3">
      <c r="M242" s="23"/>
      <c r="N242" s="23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3:38" ht="15.75" customHeight="1" x14ac:dyDescent="0.3">
      <c r="M243" s="23"/>
      <c r="N243" s="23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3:38" ht="15.75" customHeight="1" x14ac:dyDescent="0.3">
      <c r="M244" s="23"/>
      <c r="N244" s="23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3:38" ht="15.75" customHeight="1" x14ac:dyDescent="0.3">
      <c r="M245" s="23"/>
      <c r="N245" s="23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3:38" ht="15.75" customHeight="1" x14ac:dyDescent="0.3">
      <c r="M246" s="23"/>
      <c r="N246" s="23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3:38" ht="15.75" customHeight="1" x14ac:dyDescent="0.3">
      <c r="M247" s="23"/>
      <c r="N247" s="23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3:38" ht="15.75" customHeight="1" x14ac:dyDescent="0.3">
      <c r="M248" s="23"/>
      <c r="N248" s="23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3:38" ht="15.75" customHeight="1" x14ac:dyDescent="0.3">
      <c r="M249" s="23"/>
      <c r="N249" s="23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3:38" ht="15.75" customHeight="1" x14ac:dyDescent="0.3">
      <c r="M250" s="23"/>
      <c r="N250" s="23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3:38" ht="15.75" customHeight="1" x14ac:dyDescent="0.3">
      <c r="M251" s="23"/>
      <c r="N251" s="23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3:38" ht="15.75" customHeight="1" x14ac:dyDescent="0.3">
      <c r="M252" s="23"/>
      <c r="N252" s="23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3:38" ht="15.75" customHeight="1" x14ac:dyDescent="0.3">
      <c r="M253" s="23"/>
      <c r="N253" s="23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3:38" ht="15.75" customHeight="1" x14ac:dyDescent="0.3">
      <c r="M254" s="23"/>
      <c r="N254" s="23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3:38" ht="15.75" customHeight="1" x14ac:dyDescent="0.3">
      <c r="M255" s="23"/>
      <c r="N255" s="23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3:38" ht="15.75" customHeight="1" x14ac:dyDescent="0.3">
      <c r="M256" s="23"/>
      <c r="N256" s="23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3:38" ht="15.75" customHeight="1" x14ac:dyDescent="0.3">
      <c r="M257" s="23"/>
      <c r="N257" s="23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3:38" ht="15.75" customHeight="1" x14ac:dyDescent="0.3">
      <c r="M258" s="23"/>
      <c r="N258" s="23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3:38" ht="15.75" customHeight="1" x14ac:dyDescent="0.3">
      <c r="M259" s="23"/>
      <c r="N259" s="23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3:38" ht="15.75" customHeight="1" x14ac:dyDescent="0.3">
      <c r="M260" s="23"/>
      <c r="N260" s="23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3:38" ht="15.75" customHeight="1" x14ac:dyDescent="0.3">
      <c r="M261" s="23"/>
      <c r="N261" s="23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3:38" ht="15.75" customHeight="1" x14ac:dyDescent="0.3">
      <c r="M262" s="23"/>
      <c r="N262" s="23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3:38" ht="15.75" customHeight="1" x14ac:dyDescent="0.3">
      <c r="M263" s="23"/>
      <c r="N263" s="23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3:38" ht="15.75" customHeight="1" x14ac:dyDescent="0.3">
      <c r="M264" s="23"/>
      <c r="N264" s="23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3:38" ht="15.75" customHeight="1" x14ac:dyDescent="0.3">
      <c r="M265" s="23"/>
      <c r="N265" s="23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3:38" ht="15.75" customHeight="1" x14ac:dyDescent="0.3">
      <c r="M266" s="23"/>
      <c r="N266" s="23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3:38" ht="15.75" customHeight="1" x14ac:dyDescent="0.3">
      <c r="M267" s="23"/>
      <c r="N267" s="23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3:38" ht="15.75" customHeight="1" x14ac:dyDescent="0.3">
      <c r="M268" s="23"/>
      <c r="N268" s="23"/>
    </row>
    <row r="269" spans="13:38" ht="15.75" customHeight="1" x14ac:dyDescent="0.3">
      <c r="M269" s="23"/>
      <c r="N269" s="23"/>
    </row>
    <row r="270" spans="13:38" ht="15.75" customHeight="1" x14ac:dyDescent="0.3">
      <c r="M270" s="23"/>
      <c r="N270" s="23"/>
    </row>
    <row r="271" spans="13:38" ht="15.75" customHeight="1" x14ac:dyDescent="0.3">
      <c r="M271" s="23"/>
      <c r="N271" s="23"/>
    </row>
    <row r="272" spans="13:38" ht="15.75" customHeight="1" x14ac:dyDescent="0.3">
      <c r="M272" s="23"/>
      <c r="N272" s="23"/>
    </row>
    <row r="273" spans="13:14" ht="15.75" customHeight="1" x14ac:dyDescent="0.3">
      <c r="M273" s="23"/>
      <c r="N273" s="23"/>
    </row>
    <row r="274" spans="13:14" ht="15.75" customHeight="1" x14ac:dyDescent="0.3">
      <c r="M274" s="23"/>
      <c r="N274" s="23"/>
    </row>
    <row r="275" spans="13:14" ht="15.75" customHeight="1" x14ac:dyDescent="0.3">
      <c r="M275" s="23"/>
      <c r="N275" s="23"/>
    </row>
    <row r="276" spans="13:14" ht="15.75" customHeight="1" x14ac:dyDescent="0.3">
      <c r="M276" s="23"/>
      <c r="N276" s="23"/>
    </row>
    <row r="277" spans="13:14" ht="15.75" customHeight="1" x14ac:dyDescent="0.3">
      <c r="M277" s="23"/>
      <c r="N277" s="23"/>
    </row>
    <row r="278" spans="13:14" ht="15.75" customHeight="1" x14ac:dyDescent="0.3">
      <c r="M278" s="23"/>
      <c r="N278" s="23"/>
    </row>
    <row r="279" spans="13:14" ht="15.75" customHeight="1" x14ac:dyDescent="0.3">
      <c r="M279" s="23"/>
      <c r="N279" s="23"/>
    </row>
    <row r="280" spans="13:14" ht="15.75" customHeight="1" x14ac:dyDescent="0.3">
      <c r="M280" s="23"/>
      <c r="N280" s="23"/>
    </row>
    <row r="281" spans="13:14" ht="15.75" customHeight="1" x14ac:dyDescent="0.3">
      <c r="M281" s="23"/>
      <c r="N281" s="23"/>
    </row>
    <row r="282" spans="13:14" ht="15.75" customHeight="1" x14ac:dyDescent="0.3">
      <c r="M282" s="23"/>
      <c r="N282" s="23"/>
    </row>
    <row r="283" spans="13:14" ht="15.75" customHeight="1" x14ac:dyDescent="0.3">
      <c r="M283" s="23"/>
      <c r="N283" s="23"/>
    </row>
    <row r="284" spans="13:14" ht="15.75" customHeight="1" x14ac:dyDescent="0.3">
      <c r="M284" s="23"/>
      <c r="N284" s="23"/>
    </row>
    <row r="285" spans="13:14" ht="15.75" customHeight="1" x14ac:dyDescent="0.3">
      <c r="M285" s="23"/>
      <c r="N285" s="23"/>
    </row>
    <row r="286" spans="13:14" ht="15.75" customHeight="1" x14ac:dyDescent="0.3">
      <c r="M286" s="23"/>
      <c r="N286" s="23"/>
    </row>
    <row r="287" spans="13:14" ht="15.75" customHeight="1" x14ac:dyDescent="0.3">
      <c r="M287" s="23"/>
      <c r="N287" s="23"/>
    </row>
    <row r="288" spans="13:14" ht="15.75" customHeight="1" x14ac:dyDescent="0.3">
      <c r="M288" s="23"/>
      <c r="N288" s="23"/>
    </row>
    <row r="289" spans="13:14" ht="15.75" customHeight="1" x14ac:dyDescent="0.3">
      <c r="M289" s="23"/>
      <c r="N289" s="23"/>
    </row>
    <row r="290" spans="13:14" ht="15.75" customHeight="1" x14ac:dyDescent="0.3">
      <c r="M290" s="23"/>
      <c r="N290" s="23"/>
    </row>
    <row r="291" spans="13:14" ht="15.75" customHeight="1" x14ac:dyDescent="0.3">
      <c r="M291" s="23"/>
      <c r="N291" s="23"/>
    </row>
    <row r="292" spans="13:14" ht="15.75" customHeight="1" x14ac:dyDescent="0.3">
      <c r="M292" s="23"/>
      <c r="N292" s="23"/>
    </row>
    <row r="293" spans="13:14" ht="15.75" customHeight="1" x14ac:dyDescent="0.3">
      <c r="M293" s="23"/>
      <c r="N293" s="23"/>
    </row>
    <row r="294" spans="13:14" ht="15.75" customHeight="1" x14ac:dyDescent="0.3">
      <c r="M294" s="23"/>
      <c r="N294" s="23"/>
    </row>
    <row r="295" spans="13:14" ht="15.75" customHeight="1" x14ac:dyDescent="0.3">
      <c r="M295" s="23"/>
      <c r="N295" s="23"/>
    </row>
    <row r="296" spans="13:14" ht="15.75" customHeight="1" x14ac:dyDescent="0.3">
      <c r="M296" s="23"/>
      <c r="N296" s="23"/>
    </row>
    <row r="297" spans="13:14" ht="15.75" customHeight="1" x14ac:dyDescent="0.3">
      <c r="M297" s="23"/>
      <c r="N297" s="23"/>
    </row>
    <row r="298" spans="13:14" ht="15.75" customHeight="1" x14ac:dyDescent="0.3">
      <c r="M298" s="23"/>
      <c r="N298" s="23"/>
    </row>
    <row r="299" spans="13:14" ht="15.75" customHeight="1" x14ac:dyDescent="0.3">
      <c r="M299" s="23"/>
      <c r="N299" s="23"/>
    </row>
    <row r="300" spans="13:14" ht="15.75" customHeight="1" x14ac:dyDescent="0.3">
      <c r="M300" s="23"/>
      <c r="N300" s="23"/>
    </row>
    <row r="301" spans="13:14" ht="15.75" customHeight="1" x14ac:dyDescent="0.3">
      <c r="M301" s="23"/>
      <c r="N301" s="23"/>
    </row>
    <row r="302" spans="13:14" ht="15.75" customHeight="1" x14ac:dyDescent="0.3">
      <c r="M302" s="23"/>
      <c r="N302" s="23"/>
    </row>
    <row r="303" spans="13:14" ht="15.75" customHeight="1" x14ac:dyDescent="0.3">
      <c r="M303" s="23"/>
      <c r="N303" s="23"/>
    </row>
    <row r="304" spans="13:14" ht="15.75" customHeight="1" x14ac:dyDescent="0.3">
      <c r="M304" s="23"/>
      <c r="N304" s="23"/>
    </row>
    <row r="305" spans="13:14" ht="15.75" customHeight="1" x14ac:dyDescent="0.3">
      <c r="M305" s="23"/>
      <c r="N305" s="23"/>
    </row>
    <row r="306" spans="13:14" ht="15.75" customHeight="1" x14ac:dyDescent="0.3">
      <c r="M306" s="23"/>
      <c r="N306" s="23"/>
    </row>
    <row r="307" spans="13:14" ht="15.75" customHeight="1" x14ac:dyDescent="0.3">
      <c r="M307" s="23"/>
      <c r="N307" s="23"/>
    </row>
    <row r="308" spans="13:14" ht="15.75" customHeight="1" x14ac:dyDescent="0.3">
      <c r="M308" s="23"/>
      <c r="N308" s="23"/>
    </row>
    <row r="309" spans="13:14" ht="15.75" customHeight="1" x14ac:dyDescent="0.3">
      <c r="M309" s="23"/>
      <c r="N309" s="23"/>
    </row>
    <row r="310" spans="13:14" ht="15.75" customHeight="1" x14ac:dyDescent="0.3">
      <c r="M310" s="23"/>
      <c r="N310" s="23"/>
    </row>
    <row r="311" spans="13:14" ht="15.75" customHeight="1" x14ac:dyDescent="0.3">
      <c r="M311" s="23"/>
      <c r="N311" s="23"/>
    </row>
    <row r="312" spans="13:14" ht="15.75" customHeight="1" x14ac:dyDescent="0.3">
      <c r="M312" s="23"/>
      <c r="N312" s="23"/>
    </row>
    <row r="313" spans="13:14" ht="15.75" customHeight="1" x14ac:dyDescent="0.3">
      <c r="M313" s="23"/>
      <c r="N313" s="23"/>
    </row>
    <row r="314" spans="13:14" ht="15.75" customHeight="1" x14ac:dyDescent="0.3">
      <c r="M314" s="23"/>
      <c r="N314" s="23"/>
    </row>
    <row r="315" spans="13:14" ht="15.75" customHeight="1" x14ac:dyDescent="0.3">
      <c r="M315" s="23"/>
      <c r="N315" s="23"/>
    </row>
    <row r="316" spans="13:14" ht="15.75" customHeight="1" x14ac:dyDescent="0.3">
      <c r="M316" s="23"/>
      <c r="N316" s="23"/>
    </row>
    <row r="317" spans="13:14" ht="15.75" customHeight="1" x14ac:dyDescent="0.3">
      <c r="M317" s="23"/>
      <c r="N317" s="23"/>
    </row>
    <row r="318" spans="13:14" ht="15.75" customHeight="1" x14ac:dyDescent="0.3">
      <c r="M318" s="23"/>
      <c r="N318" s="23"/>
    </row>
    <row r="319" spans="13:14" ht="15.75" customHeight="1" x14ac:dyDescent="0.3">
      <c r="M319" s="23"/>
      <c r="N319" s="23"/>
    </row>
    <row r="320" spans="13:14" ht="15.75" customHeight="1" x14ac:dyDescent="0.3">
      <c r="M320" s="23"/>
      <c r="N320" s="23"/>
    </row>
    <row r="321" spans="13:14" ht="15.75" customHeight="1" x14ac:dyDescent="0.3">
      <c r="M321" s="23"/>
      <c r="N321" s="23"/>
    </row>
    <row r="322" spans="13:14" ht="15.75" customHeight="1" x14ac:dyDescent="0.3">
      <c r="M322" s="23"/>
      <c r="N322" s="23"/>
    </row>
    <row r="323" spans="13:14" ht="15.75" customHeight="1" x14ac:dyDescent="0.3">
      <c r="M323" s="23"/>
      <c r="N323" s="23"/>
    </row>
    <row r="324" spans="13:14" ht="15.75" customHeight="1" x14ac:dyDescent="0.3">
      <c r="M324" s="23"/>
      <c r="N324" s="23"/>
    </row>
    <row r="325" spans="13:14" ht="15.75" customHeight="1" x14ac:dyDescent="0.3">
      <c r="M325" s="23"/>
      <c r="N325" s="23"/>
    </row>
    <row r="326" spans="13:14" ht="15.75" customHeight="1" x14ac:dyDescent="0.3">
      <c r="M326" s="23"/>
      <c r="N326" s="23"/>
    </row>
    <row r="327" spans="13:14" ht="15.75" customHeight="1" x14ac:dyDescent="0.3">
      <c r="M327" s="23"/>
      <c r="N327" s="23"/>
    </row>
    <row r="328" spans="13:14" ht="15.75" customHeight="1" x14ac:dyDescent="0.3">
      <c r="M328" s="23"/>
      <c r="N328" s="23"/>
    </row>
    <row r="329" spans="13:14" ht="15.75" customHeight="1" x14ac:dyDescent="0.3">
      <c r="M329" s="23"/>
      <c r="N329" s="23"/>
    </row>
    <row r="330" spans="13:14" ht="15.75" customHeight="1" x14ac:dyDescent="0.3">
      <c r="M330" s="23"/>
      <c r="N330" s="23"/>
    </row>
    <row r="331" spans="13:14" ht="15.75" customHeight="1" x14ac:dyDescent="0.3">
      <c r="M331" s="23"/>
      <c r="N331" s="23"/>
    </row>
    <row r="332" spans="13:14" ht="15.75" customHeight="1" x14ac:dyDescent="0.3">
      <c r="M332" s="23"/>
      <c r="N332" s="23"/>
    </row>
    <row r="333" spans="13:14" ht="15.75" customHeight="1" x14ac:dyDescent="0.3">
      <c r="M333" s="23"/>
      <c r="N333" s="23"/>
    </row>
    <row r="334" spans="13:14" ht="15.75" customHeight="1" x14ac:dyDescent="0.3">
      <c r="M334" s="23"/>
      <c r="N334" s="23"/>
    </row>
    <row r="335" spans="13:14" ht="15.75" customHeight="1" x14ac:dyDescent="0.3">
      <c r="M335" s="23"/>
      <c r="N335" s="23"/>
    </row>
    <row r="336" spans="13:14" ht="15.75" customHeight="1" x14ac:dyDescent="0.3">
      <c r="M336" s="23"/>
      <c r="N336" s="23"/>
    </row>
    <row r="337" spans="13:14" ht="15.75" customHeight="1" x14ac:dyDescent="0.3">
      <c r="M337" s="23"/>
      <c r="N337" s="23"/>
    </row>
    <row r="338" spans="13:14" ht="15.75" customHeight="1" x14ac:dyDescent="0.3">
      <c r="M338" s="23"/>
      <c r="N338" s="23"/>
    </row>
    <row r="339" spans="13:14" ht="15.75" customHeight="1" x14ac:dyDescent="0.3">
      <c r="M339" s="23"/>
      <c r="N339" s="23"/>
    </row>
    <row r="340" spans="13:14" ht="15.75" customHeight="1" x14ac:dyDescent="0.3">
      <c r="M340" s="23"/>
      <c r="N340" s="23"/>
    </row>
    <row r="341" spans="13:14" ht="15.75" customHeight="1" x14ac:dyDescent="0.3">
      <c r="M341" s="23"/>
      <c r="N341" s="23"/>
    </row>
    <row r="342" spans="13:14" ht="15.75" customHeight="1" x14ac:dyDescent="0.3">
      <c r="M342" s="23"/>
      <c r="N342" s="23"/>
    </row>
    <row r="343" spans="13:14" ht="15.75" customHeight="1" x14ac:dyDescent="0.3">
      <c r="M343" s="23"/>
      <c r="N343" s="23"/>
    </row>
    <row r="344" spans="13:14" ht="15.75" customHeight="1" x14ac:dyDescent="0.3">
      <c r="M344" s="23"/>
      <c r="N344" s="23"/>
    </row>
    <row r="345" spans="13:14" ht="15.75" customHeight="1" x14ac:dyDescent="0.3">
      <c r="M345" s="23"/>
      <c r="N345" s="23"/>
    </row>
    <row r="346" spans="13:14" ht="15.75" customHeight="1" x14ac:dyDescent="0.3">
      <c r="M346" s="23"/>
      <c r="N346" s="23"/>
    </row>
    <row r="347" spans="13:14" ht="15.75" customHeight="1" x14ac:dyDescent="0.3">
      <c r="M347" s="23"/>
      <c r="N347" s="23"/>
    </row>
    <row r="348" spans="13:14" ht="15.75" customHeight="1" x14ac:dyDescent="0.3">
      <c r="M348" s="23"/>
      <c r="N348" s="23"/>
    </row>
    <row r="349" spans="13:14" ht="15.75" customHeight="1" x14ac:dyDescent="0.3">
      <c r="M349" s="23"/>
      <c r="N349" s="23"/>
    </row>
    <row r="350" spans="13:14" ht="15.75" customHeight="1" x14ac:dyDescent="0.3">
      <c r="M350" s="23"/>
      <c r="N350" s="23"/>
    </row>
    <row r="351" spans="13:14" ht="15.75" customHeight="1" x14ac:dyDescent="0.3">
      <c r="M351" s="23"/>
      <c r="N351" s="23"/>
    </row>
    <row r="352" spans="13:14" ht="15.75" customHeight="1" x14ac:dyDescent="0.3">
      <c r="M352" s="23"/>
      <c r="N352" s="23"/>
    </row>
    <row r="353" spans="13:14" ht="15.75" customHeight="1" x14ac:dyDescent="0.3">
      <c r="M353" s="23"/>
      <c r="N353" s="23"/>
    </row>
    <row r="354" spans="13:14" ht="15.75" customHeight="1" x14ac:dyDescent="0.3">
      <c r="M354" s="23"/>
      <c r="N354" s="23"/>
    </row>
    <row r="355" spans="13:14" ht="15.75" customHeight="1" x14ac:dyDescent="0.3">
      <c r="M355" s="23"/>
      <c r="N355" s="23"/>
    </row>
    <row r="356" spans="13:14" ht="15.75" customHeight="1" x14ac:dyDescent="0.3">
      <c r="M356" s="23"/>
      <c r="N356" s="23"/>
    </row>
    <row r="357" spans="13:14" ht="15.75" customHeight="1" x14ac:dyDescent="0.3">
      <c r="M357" s="23"/>
      <c r="N357" s="23"/>
    </row>
    <row r="358" spans="13:14" ht="15.75" customHeight="1" x14ac:dyDescent="0.3">
      <c r="M358" s="23"/>
      <c r="N358" s="23"/>
    </row>
    <row r="359" spans="13:14" ht="15.75" customHeight="1" x14ac:dyDescent="0.3">
      <c r="M359" s="23"/>
      <c r="N359" s="23"/>
    </row>
    <row r="360" spans="13:14" ht="15.75" customHeight="1" x14ac:dyDescent="0.3">
      <c r="M360" s="23"/>
      <c r="N360" s="23"/>
    </row>
    <row r="361" spans="13:14" ht="15.75" customHeight="1" x14ac:dyDescent="0.3">
      <c r="M361" s="23"/>
      <c r="N361" s="23"/>
    </row>
    <row r="362" spans="13:14" ht="15.75" customHeight="1" x14ac:dyDescent="0.3">
      <c r="M362" s="23"/>
      <c r="N362" s="23"/>
    </row>
    <row r="363" spans="13:14" ht="15.75" customHeight="1" x14ac:dyDescent="0.3">
      <c r="M363" s="23"/>
      <c r="N363" s="23"/>
    </row>
    <row r="364" spans="13:14" ht="15.75" customHeight="1" x14ac:dyDescent="0.3">
      <c r="M364" s="23"/>
      <c r="N364" s="23"/>
    </row>
    <row r="365" spans="13:14" ht="15.75" customHeight="1" x14ac:dyDescent="0.3">
      <c r="M365" s="23"/>
      <c r="N365" s="23"/>
    </row>
    <row r="366" spans="13:14" ht="15.75" customHeight="1" x14ac:dyDescent="0.3">
      <c r="M366" s="23"/>
      <c r="N366" s="23"/>
    </row>
    <row r="367" spans="13:14" ht="15.75" customHeight="1" x14ac:dyDescent="0.3">
      <c r="M367" s="23"/>
      <c r="N367" s="23"/>
    </row>
    <row r="368" spans="13:14" ht="15.75" customHeight="1" x14ac:dyDescent="0.3">
      <c r="M368" s="23"/>
      <c r="N368" s="23"/>
    </row>
    <row r="369" spans="13:14" ht="15.75" customHeight="1" x14ac:dyDescent="0.3">
      <c r="M369" s="23"/>
      <c r="N369" s="23"/>
    </row>
    <row r="370" spans="13:14" ht="15.75" customHeight="1" x14ac:dyDescent="0.3">
      <c r="M370" s="23"/>
      <c r="N370" s="23"/>
    </row>
    <row r="371" spans="13:14" ht="15.75" customHeight="1" x14ac:dyDescent="0.3">
      <c r="M371" s="23"/>
      <c r="N371" s="23"/>
    </row>
    <row r="372" spans="13:14" ht="15.75" customHeight="1" x14ac:dyDescent="0.3">
      <c r="M372" s="23"/>
      <c r="N372" s="23"/>
    </row>
    <row r="373" spans="13:14" ht="15.75" customHeight="1" x14ac:dyDescent="0.3">
      <c r="M373" s="23"/>
      <c r="N373" s="23"/>
    </row>
    <row r="374" spans="13:14" ht="15.75" customHeight="1" x14ac:dyDescent="0.3">
      <c r="M374" s="23"/>
      <c r="N374" s="23"/>
    </row>
    <row r="375" spans="13:14" ht="15.75" customHeight="1" x14ac:dyDescent="0.3">
      <c r="M375" s="23"/>
      <c r="N375" s="23"/>
    </row>
    <row r="376" spans="13:14" ht="15.75" customHeight="1" x14ac:dyDescent="0.3">
      <c r="M376" s="23"/>
      <c r="N376" s="23"/>
    </row>
    <row r="377" spans="13:14" ht="15.75" customHeight="1" x14ac:dyDescent="0.3">
      <c r="M377" s="23"/>
      <c r="N377" s="23"/>
    </row>
    <row r="378" spans="13:14" ht="15.75" customHeight="1" x14ac:dyDescent="0.3">
      <c r="M378" s="23"/>
      <c r="N378" s="23"/>
    </row>
    <row r="379" spans="13:14" ht="15.75" customHeight="1" x14ac:dyDescent="0.3">
      <c r="M379" s="23"/>
      <c r="N379" s="23"/>
    </row>
    <row r="380" spans="13:14" ht="15.75" customHeight="1" x14ac:dyDescent="0.3">
      <c r="M380" s="23"/>
      <c r="N380" s="23"/>
    </row>
    <row r="381" spans="13:14" ht="15.75" customHeight="1" x14ac:dyDescent="0.3">
      <c r="M381" s="23"/>
      <c r="N381" s="23"/>
    </row>
    <row r="382" spans="13:14" ht="15.75" customHeight="1" x14ac:dyDescent="0.3">
      <c r="M382" s="23"/>
      <c r="N382" s="23"/>
    </row>
    <row r="383" spans="13:14" ht="15.75" customHeight="1" x14ac:dyDescent="0.3">
      <c r="M383" s="23"/>
      <c r="N383" s="23"/>
    </row>
    <row r="384" spans="13:14" ht="15.75" customHeight="1" x14ac:dyDescent="0.3">
      <c r="M384" s="23"/>
      <c r="N384" s="23"/>
    </row>
    <row r="385" spans="13:14" ht="15.75" customHeight="1" x14ac:dyDescent="0.3">
      <c r="M385" s="23"/>
      <c r="N385" s="23"/>
    </row>
    <row r="386" spans="13:14" ht="15.75" customHeight="1" x14ac:dyDescent="0.3">
      <c r="M386" s="23"/>
      <c r="N386" s="23"/>
    </row>
    <row r="387" spans="13:14" ht="15.75" customHeight="1" x14ac:dyDescent="0.3">
      <c r="M387" s="23"/>
      <c r="N387" s="23"/>
    </row>
    <row r="388" spans="13:14" ht="15.75" customHeight="1" x14ac:dyDescent="0.3">
      <c r="M388" s="23"/>
      <c r="N388" s="23"/>
    </row>
    <row r="389" spans="13:14" ht="15.75" customHeight="1" x14ac:dyDescent="0.3">
      <c r="M389" s="23"/>
      <c r="N389" s="23"/>
    </row>
    <row r="390" spans="13:14" ht="15.75" customHeight="1" x14ac:dyDescent="0.3">
      <c r="M390" s="23"/>
      <c r="N390" s="23"/>
    </row>
    <row r="391" spans="13:14" ht="15.75" customHeight="1" x14ac:dyDescent="0.3">
      <c r="M391" s="23"/>
      <c r="N391" s="23"/>
    </row>
    <row r="392" spans="13:14" ht="15.75" customHeight="1" x14ac:dyDescent="0.3">
      <c r="M392" s="23"/>
      <c r="N392" s="23"/>
    </row>
    <row r="393" spans="13:14" ht="15.75" customHeight="1" x14ac:dyDescent="0.3">
      <c r="M393" s="23"/>
      <c r="N393" s="23"/>
    </row>
    <row r="394" spans="13:14" ht="15.75" customHeight="1" x14ac:dyDescent="0.3">
      <c r="M394" s="23"/>
      <c r="N394" s="23"/>
    </row>
    <row r="395" spans="13:14" ht="15.75" customHeight="1" x14ac:dyDescent="0.3">
      <c r="M395" s="23"/>
      <c r="N395" s="23"/>
    </row>
    <row r="396" spans="13:14" ht="15.75" customHeight="1" x14ac:dyDescent="0.3">
      <c r="M396" s="23"/>
      <c r="N396" s="23"/>
    </row>
    <row r="397" spans="13:14" ht="15.75" customHeight="1" x14ac:dyDescent="0.3">
      <c r="M397" s="23"/>
      <c r="N397" s="23"/>
    </row>
    <row r="398" spans="13:14" ht="15.75" customHeight="1" x14ac:dyDescent="0.3">
      <c r="M398" s="23"/>
      <c r="N398" s="23"/>
    </row>
    <row r="399" spans="13:14" ht="15.75" customHeight="1" x14ac:dyDescent="0.3">
      <c r="M399" s="23"/>
      <c r="N399" s="23"/>
    </row>
    <row r="400" spans="13:14" ht="15.75" customHeight="1" x14ac:dyDescent="0.3">
      <c r="M400" s="23"/>
      <c r="N400" s="23"/>
    </row>
    <row r="401" spans="13:14" ht="15.75" customHeight="1" x14ac:dyDescent="0.3">
      <c r="M401" s="23"/>
      <c r="N401" s="23"/>
    </row>
    <row r="402" spans="13:14" ht="15.75" customHeight="1" x14ac:dyDescent="0.3">
      <c r="M402" s="23"/>
      <c r="N402" s="23"/>
    </row>
    <row r="403" spans="13:14" ht="15.75" customHeight="1" x14ac:dyDescent="0.3">
      <c r="M403" s="23"/>
      <c r="N403" s="23"/>
    </row>
    <row r="404" spans="13:14" ht="15.75" customHeight="1" x14ac:dyDescent="0.3">
      <c r="M404" s="23"/>
      <c r="N404" s="23"/>
    </row>
    <row r="405" spans="13:14" ht="15.75" customHeight="1" x14ac:dyDescent="0.3">
      <c r="M405" s="23"/>
      <c r="N405" s="23"/>
    </row>
    <row r="406" spans="13:14" ht="15.75" customHeight="1" x14ac:dyDescent="0.3">
      <c r="M406" s="23"/>
      <c r="N406" s="23"/>
    </row>
    <row r="407" spans="13:14" ht="15.75" customHeight="1" x14ac:dyDescent="0.3">
      <c r="M407" s="23"/>
      <c r="N407" s="23"/>
    </row>
    <row r="408" spans="13:14" ht="15.75" customHeight="1" x14ac:dyDescent="0.3">
      <c r="M408" s="23"/>
      <c r="N408" s="23"/>
    </row>
    <row r="409" spans="13:14" ht="15.75" customHeight="1" x14ac:dyDescent="0.3">
      <c r="M409" s="23"/>
      <c r="N409" s="23"/>
    </row>
    <row r="410" spans="13:14" ht="15.75" customHeight="1" x14ac:dyDescent="0.3">
      <c r="M410" s="23"/>
      <c r="N410" s="23"/>
    </row>
    <row r="411" spans="13:14" ht="15.75" customHeight="1" x14ac:dyDescent="0.3">
      <c r="M411" s="23"/>
      <c r="N411" s="23"/>
    </row>
    <row r="412" spans="13:14" ht="15.75" customHeight="1" x14ac:dyDescent="0.3">
      <c r="M412" s="23"/>
      <c r="N412" s="23"/>
    </row>
    <row r="413" spans="13:14" ht="15.75" customHeight="1" x14ac:dyDescent="0.3">
      <c r="M413" s="23"/>
      <c r="N413" s="23"/>
    </row>
    <row r="414" spans="13:14" ht="15.75" customHeight="1" x14ac:dyDescent="0.3">
      <c r="M414" s="23"/>
      <c r="N414" s="23"/>
    </row>
    <row r="415" spans="13:14" ht="15.75" customHeight="1" x14ac:dyDescent="0.3">
      <c r="M415" s="23"/>
      <c r="N415" s="23"/>
    </row>
    <row r="416" spans="13:14" ht="15.75" customHeight="1" x14ac:dyDescent="0.3">
      <c r="M416" s="23"/>
      <c r="N416" s="23"/>
    </row>
    <row r="417" spans="13:14" ht="15.75" customHeight="1" x14ac:dyDescent="0.3">
      <c r="M417" s="23"/>
      <c r="N417" s="23"/>
    </row>
    <row r="418" spans="13:14" ht="15.75" customHeight="1" x14ac:dyDescent="0.3">
      <c r="M418" s="23"/>
      <c r="N418" s="23"/>
    </row>
    <row r="419" spans="13:14" ht="15.75" customHeight="1" x14ac:dyDescent="0.3">
      <c r="M419" s="23"/>
      <c r="N419" s="23"/>
    </row>
    <row r="420" spans="13:14" ht="15.75" customHeight="1" x14ac:dyDescent="0.3">
      <c r="M420" s="23"/>
      <c r="N420" s="23"/>
    </row>
    <row r="421" spans="13:14" ht="15.75" customHeight="1" x14ac:dyDescent="0.3">
      <c r="M421" s="23"/>
      <c r="N421" s="23"/>
    </row>
    <row r="422" spans="13:14" ht="15.75" customHeight="1" x14ac:dyDescent="0.3">
      <c r="M422" s="23"/>
      <c r="N422" s="23"/>
    </row>
    <row r="423" spans="13:14" ht="15.75" customHeight="1" x14ac:dyDescent="0.3">
      <c r="M423" s="23"/>
      <c r="N423" s="23"/>
    </row>
    <row r="424" spans="13:14" ht="15.75" customHeight="1" x14ac:dyDescent="0.3">
      <c r="M424" s="23"/>
      <c r="N424" s="23"/>
    </row>
    <row r="425" spans="13:14" ht="15.75" customHeight="1" x14ac:dyDescent="0.3">
      <c r="M425" s="23"/>
      <c r="N425" s="23"/>
    </row>
    <row r="426" spans="13:14" ht="15.75" customHeight="1" x14ac:dyDescent="0.3">
      <c r="M426" s="23"/>
      <c r="N426" s="23"/>
    </row>
    <row r="427" spans="13:14" ht="15.75" customHeight="1" x14ac:dyDescent="0.3">
      <c r="M427" s="23"/>
      <c r="N427" s="23"/>
    </row>
    <row r="428" spans="13:14" ht="15.75" customHeight="1" x14ac:dyDescent="0.3">
      <c r="M428" s="23"/>
      <c r="N428" s="23"/>
    </row>
    <row r="429" spans="13:14" ht="15.75" customHeight="1" x14ac:dyDescent="0.3">
      <c r="M429" s="23"/>
      <c r="N429" s="23"/>
    </row>
    <row r="430" spans="13:14" ht="15.75" customHeight="1" x14ac:dyDescent="0.3">
      <c r="M430" s="23"/>
      <c r="N430" s="23"/>
    </row>
    <row r="431" spans="13:14" ht="15.75" customHeight="1" x14ac:dyDescent="0.3">
      <c r="M431" s="23"/>
      <c r="N431" s="23"/>
    </row>
    <row r="432" spans="13:14" ht="15.75" customHeight="1" x14ac:dyDescent="0.3">
      <c r="M432" s="23"/>
      <c r="N432" s="23"/>
    </row>
    <row r="433" spans="13:14" ht="15.75" customHeight="1" x14ac:dyDescent="0.3">
      <c r="M433" s="23"/>
      <c r="N433" s="23"/>
    </row>
    <row r="434" spans="13:14" ht="15.75" customHeight="1" x14ac:dyDescent="0.3">
      <c r="M434" s="23"/>
      <c r="N434" s="23"/>
    </row>
    <row r="435" spans="13:14" ht="15.75" customHeight="1" x14ac:dyDescent="0.3">
      <c r="M435" s="23"/>
      <c r="N435" s="23"/>
    </row>
    <row r="436" spans="13:14" ht="15.75" customHeight="1" x14ac:dyDescent="0.3">
      <c r="M436" s="23"/>
      <c r="N436" s="23"/>
    </row>
    <row r="437" spans="13:14" ht="15.75" customHeight="1" x14ac:dyDescent="0.3">
      <c r="M437" s="23"/>
      <c r="N437" s="23"/>
    </row>
    <row r="438" spans="13:14" ht="15.75" customHeight="1" x14ac:dyDescent="0.3">
      <c r="M438" s="23"/>
      <c r="N438" s="23"/>
    </row>
    <row r="439" spans="13:14" ht="15.75" customHeight="1" x14ac:dyDescent="0.3">
      <c r="M439" s="23"/>
      <c r="N439" s="23"/>
    </row>
    <row r="440" spans="13:14" ht="15.75" customHeight="1" x14ac:dyDescent="0.3">
      <c r="M440" s="23"/>
      <c r="N440" s="23"/>
    </row>
    <row r="441" spans="13:14" ht="15.75" customHeight="1" x14ac:dyDescent="0.3">
      <c r="M441" s="23"/>
      <c r="N441" s="23"/>
    </row>
    <row r="442" spans="13:14" ht="15.75" customHeight="1" x14ac:dyDescent="0.3">
      <c r="M442" s="23"/>
      <c r="N442" s="23"/>
    </row>
    <row r="443" spans="13:14" ht="15.75" customHeight="1" x14ac:dyDescent="0.3">
      <c r="M443" s="23"/>
      <c r="N443" s="23"/>
    </row>
    <row r="444" spans="13:14" ht="15.75" customHeight="1" x14ac:dyDescent="0.3">
      <c r="M444" s="23"/>
      <c r="N444" s="23"/>
    </row>
    <row r="445" spans="13:14" ht="15.75" customHeight="1" x14ac:dyDescent="0.3">
      <c r="M445" s="23"/>
      <c r="N445" s="23"/>
    </row>
    <row r="446" spans="13:14" ht="15.75" customHeight="1" x14ac:dyDescent="0.3">
      <c r="M446" s="23"/>
      <c r="N446" s="23"/>
    </row>
    <row r="447" spans="13:14" ht="15.75" customHeight="1" x14ac:dyDescent="0.3">
      <c r="M447" s="23"/>
      <c r="N447" s="23"/>
    </row>
    <row r="448" spans="13:14" ht="15.75" customHeight="1" x14ac:dyDescent="0.3">
      <c r="M448" s="23"/>
      <c r="N448" s="23"/>
    </row>
    <row r="449" spans="13:14" ht="15.75" customHeight="1" x14ac:dyDescent="0.3">
      <c r="M449" s="23"/>
      <c r="N449" s="23"/>
    </row>
    <row r="450" spans="13:14" ht="15.75" customHeight="1" x14ac:dyDescent="0.3">
      <c r="M450" s="23"/>
      <c r="N450" s="23"/>
    </row>
    <row r="451" spans="13:14" ht="15.75" customHeight="1" x14ac:dyDescent="0.3">
      <c r="M451" s="23"/>
      <c r="N451" s="23"/>
    </row>
    <row r="452" spans="13:14" ht="15.75" customHeight="1" x14ac:dyDescent="0.3">
      <c r="M452" s="23"/>
      <c r="N452" s="23"/>
    </row>
    <row r="453" spans="13:14" ht="15.75" customHeight="1" x14ac:dyDescent="0.3">
      <c r="M453" s="23"/>
      <c r="N453" s="23"/>
    </row>
    <row r="454" spans="13:14" ht="15.75" customHeight="1" x14ac:dyDescent="0.3">
      <c r="M454" s="23"/>
      <c r="N454" s="23"/>
    </row>
    <row r="455" spans="13:14" ht="15.75" customHeight="1" x14ac:dyDescent="0.3">
      <c r="M455" s="23"/>
      <c r="N455" s="23"/>
    </row>
    <row r="456" spans="13:14" ht="15.75" customHeight="1" x14ac:dyDescent="0.3">
      <c r="M456" s="23"/>
      <c r="N456" s="23"/>
    </row>
    <row r="457" spans="13:14" ht="15.75" customHeight="1" x14ac:dyDescent="0.3">
      <c r="M457" s="23"/>
      <c r="N457" s="23"/>
    </row>
    <row r="458" spans="13:14" ht="15.75" customHeight="1" x14ac:dyDescent="0.3">
      <c r="M458" s="23"/>
      <c r="N458" s="23"/>
    </row>
    <row r="459" spans="13:14" ht="15.75" customHeight="1" x14ac:dyDescent="0.3">
      <c r="M459" s="23"/>
      <c r="N459" s="23"/>
    </row>
    <row r="460" spans="13:14" ht="15.75" customHeight="1" x14ac:dyDescent="0.3">
      <c r="M460" s="23"/>
      <c r="N460" s="23"/>
    </row>
    <row r="461" spans="13:14" ht="15.75" customHeight="1" x14ac:dyDescent="0.3">
      <c r="M461" s="23"/>
      <c r="N461" s="23"/>
    </row>
    <row r="462" spans="13:14" ht="15.75" customHeight="1" x14ac:dyDescent="0.3">
      <c r="M462" s="23"/>
      <c r="N462" s="23"/>
    </row>
    <row r="463" spans="13:14" ht="15.75" customHeight="1" x14ac:dyDescent="0.3">
      <c r="M463" s="23"/>
      <c r="N463" s="23"/>
    </row>
    <row r="464" spans="13:14" ht="15.75" customHeight="1" x14ac:dyDescent="0.3">
      <c r="M464" s="23"/>
      <c r="N464" s="23"/>
    </row>
    <row r="465" spans="13:14" ht="15.75" customHeight="1" x14ac:dyDescent="0.3">
      <c r="M465" s="23"/>
      <c r="N465" s="23"/>
    </row>
    <row r="466" spans="13:14" ht="15.75" customHeight="1" x14ac:dyDescent="0.3">
      <c r="M466" s="23"/>
      <c r="N466" s="23"/>
    </row>
    <row r="467" spans="13:14" ht="15.75" customHeight="1" x14ac:dyDescent="0.3">
      <c r="M467" s="23"/>
      <c r="N467" s="23"/>
    </row>
    <row r="468" spans="13:14" ht="15.75" customHeight="1" x14ac:dyDescent="0.3">
      <c r="M468" s="23"/>
      <c r="N468" s="23"/>
    </row>
    <row r="469" spans="13:14" ht="15.75" customHeight="1" x14ac:dyDescent="0.3">
      <c r="M469" s="23"/>
      <c r="N469" s="23"/>
    </row>
    <row r="470" spans="13:14" ht="15.75" customHeight="1" x14ac:dyDescent="0.3">
      <c r="M470" s="23"/>
      <c r="N470" s="23"/>
    </row>
    <row r="471" spans="13:14" ht="15.75" customHeight="1" x14ac:dyDescent="0.3">
      <c r="M471" s="23"/>
      <c r="N471" s="23"/>
    </row>
    <row r="472" spans="13:14" ht="15.75" customHeight="1" x14ac:dyDescent="0.3">
      <c r="M472" s="23"/>
      <c r="N472" s="23"/>
    </row>
    <row r="473" spans="13:14" ht="15.75" customHeight="1" x14ac:dyDescent="0.3">
      <c r="M473" s="23"/>
      <c r="N473" s="23"/>
    </row>
    <row r="474" spans="13:14" ht="15.75" customHeight="1" x14ac:dyDescent="0.3">
      <c r="M474" s="23"/>
      <c r="N474" s="23"/>
    </row>
    <row r="475" spans="13:14" ht="15.75" customHeight="1" x14ac:dyDescent="0.3">
      <c r="M475" s="23"/>
      <c r="N475" s="23"/>
    </row>
    <row r="476" spans="13:14" ht="15.75" customHeight="1" x14ac:dyDescent="0.3">
      <c r="M476" s="23"/>
      <c r="N476" s="23"/>
    </row>
    <row r="477" spans="13:14" ht="15.75" customHeight="1" x14ac:dyDescent="0.3">
      <c r="M477" s="23"/>
      <c r="N477" s="23"/>
    </row>
    <row r="478" spans="13:14" ht="15.75" customHeight="1" x14ac:dyDescent="0.3">
      <c r="M478" s="23"/>
      <c r="N478" s="23"/>
    </row>
    <row r="479" spans="13:14" ht="15.75" customHeight="1" x14ac:dyDescent="0.3">
      <c r="M479" s="23"/>
      <c r="N479" s="23"/>
    </row>
    <row r="480" spans="13:14" ht="15.75" customHeight="1" x14ac:dyDescent="0.3">
      <c r="M480" s="23"/>
      <c r="N480" s="23"/>
    </row>
    <row r="481" spans="13:14" ht="15.75" customHeight="1" x14ac:dyDescent="0.3">
      <c r="M481" s="23"/>
      <c r="N481" s="23"/>
    </row>
    <row r="482" spans="13:14" ht="15.75" customHeight="1" x14ac:dyDescent="0.3">
      <c r="M482" s="23"/>
      <c r="N482" s="23"/>
    </row>
    <row r="483" spans="13:14" ht="15.75" customHeight="1" x14ac:dyDescent="0.3">
      <c r="M483" s="23"/>
      <c r="N483" s="23"/>
    </row>
    <row r="484" spans="13:14" ht="15.75" customHeight="1" x14ac:dyDescent="0.3">
      <c r="M484" s="23"/>
      <c r="N484" s="23"/>
    </row>
    <row r="485" spans="13:14" ht="15.75" customHeight="1" x14ac:dyDescent="0.3">
      <c r="M485" s="23"/>
      <c r="N485" s="23"/>
    </row>
    <row r="486" spans="13:14" ht="15.75" customHeight="1" x14ac:dyDescent="0.3">
      <c r="M486" s="23"/>
      <c r="N486" s="23"/>
    </row>
    <row r="487" spans="13:14" ht="15.75" customHeight="1" x14ac:dyDescent="0.3">
      <c r="M487" s="23"/>
      <c r="N487" s="23"/>
    </row>
    <row r="488" spans="13:14" ht="15.75" customHeight="1" x14ac:dyDescent="0.3">
      <c r="M488" s="23"/>
      <c r="N488" s="23"/>
    </row>
    <row r="489" spans="13:14" ht="15.75" customHeight="1" x14ac:dyDescent="0.3">
      <c r="M489" s="23"/>
      <c r="N489" s="23"/>
    </row>
    <row r="490" spans="13:14" ht="15.75" customHeight="1" x14ac:dyDescent="0.3">
      <c r="M490" s="23"/>
      <c r="N490" s="23"/>
    </row>
    <row r="491" spans="13:14" ht="15.75" customHeight="1" x14ac:dyDescent="0.3">
      <c r="M491" s="23"/>
      <c r="N491" s="23"/>
    </row>
    <row r="492" spans="13:14" ht="15.75" customHeight="1" x14ac:dyDescent="0.3">
      <c r="M492" s="23"/>
      <c r="N492" s="23"/>
    </row>
    <row r="493" spans="13:14" ht="15.75" customHeight="1" x14ac:dyDescent="0.3">
      <c r="M493" s="23"/>
      <c r="N493" s="23"/>
    </row>
    <row r="494" spans="13:14" ht="15.75" customHeight="1" x14ac:dyDescent="0.3">
      <c r="M494" s="23"/>
      <c r="N494" s="23"/>
    </row>
    <row r="495" spans="13:14" ht="15.75" customHeight="1" x14ac:dyDescent="0.3">
      <c r="M495" s="23"/>
      <c r="N495" s="23"/>
    </row>
    <row r="496" spans="13:14" ht="15.75" customHeight="1" x14ac:dyDescent="0.3">
      <c r="M496" s="23"/>
      <c r="N496" s="23"/>
    </row>
    <row r="497" spans="13:14" ht="15.75" customHeight="1" x14ac:dyDescent="0.3">
      <c r="M497" s="23"/>
      <c r="N497" s="23"/>
    </row>
    <row r="498" spans="13:14" ht="15.75" customHeight="1" x14ac:dyDescent="0.3">
      <c r="M498" s="23"/>
      <c r="N498" s="23"/>
    </row>
    <row r="499" spans="13:14" ht="15.75" customHeight="1" x14ac:dyDescent="0.3">
      <c r="M499" s="23"/>
      <c r="N499" s="23"/>
    </row>
    <row r="500" spans="13:14" ht="15.75" customHeight="1" x14ac:dyDescent="0.3">
      <c r="M500" s="23"/>
      <c r="N500" s="23"/>
    </row>
    <row r="501" spans="13:14" ht="15.75" customHeight="1" x14ac:dyDescent="0.3">
      <c r="M501" s="23"/>
      <c r="N501" s="23"/>
    </row>
    <row r="502" spans="13:14" ht="15.75" customHeight="1" x14ac:dyDescent="0.3">
      <c r="M502" s="23"/>
      <c r="N502" s="23"/>
    </row>
    <row r="503" spans="13:14" ht="15.75" customHeight="1" x14ac:dyDescent="0.3">
      <c r="M503" s="23"/>
      <c r="N503" s="23"/>
    </row>
    <row r="504" spans="13:14" ht="15.75" customHeight="1" x14ac:dyDescent="0.3">
      <c r="M504" s="23"/>
      <c r="N504" s="23"/>
    </row>
    <row r="505" spans="13:14" ht="15.75" customHeight="1" x14ac:dyDescent="0.3">
      <c r="M505" s="23"/>
      <c r="N505" s="23"/>
    </row>
    <row r="506" spans="13:14" ht="15.75" customHeight="1" x14ac:dyDescent="0.3">
      <c r="M506" s="23"/>
      <c r="N506" s="23"/>
    </row>
    <row r="507" spans="13:14" ht="15.75" customHeight="1" x14ac:dyDescent="0.3">
      <c r="M507" s="23"/>
      <c r="N507" s="23"/>
    </row>
    <row r="508" spans="13:14" ht="15.75" customHeight="1" x14ac:dyDescent="0.3">
      <c r="M508" s="23"/>
      <c r="N508" s="23"/>
    </row>
    <row r="509" spans="13:14" ht="15.75" customHeight="1" x14ac:dyDescent="0.3">
      <c r="M509" s="23"/>
      <c r="N509" s="23"/>
    </row>
    <row r="510" spans="13:14" ht="15.75" customHeight="1" x14ac:dyDescent="0.3">
      <c r="M510" s="23"/>
      <c r="N510" s="23"/>
    </row>
    <row r="511" spans="13:14" ht="15.75" customHeight="1" x14ac:dyDescent="0.3">
      <c r="M511" s="23"/>
      <c r="N511" s="23"/>
    </row>
    <row r="512" spans="13:14" ht="15.75" customHeight="1" x14ac:dyDescent="0.3">
      <c r="M512" s="23"/>
      <c r="N512" s="23"/>
    </row>
    <row r="513" spans="13:14" ht="15.75" customHeight="1" x14ac:dyDescent="0.3">
      <c r="M513" s="23"/>
      <c r="N513" s="23"/>
    </row>
    <row r="514" spans="13:14" ht="15.75" customHeight="1" x14ac:dyDescent="0.3">
      <c r="M514" s="23"/>
      <c r="N514" s="23"/>
    </row>
    <row r="515" spans="13:14" ht="15.75" customHeight="1" x14ac:dyDescent="0.3">
      <c r="M515" s="23"/>
      <c r="N515" s="23"/>
    </row>
    <row r="516" spans="13:14" ht="15.75" customHeight="1" x14ac:dyDescent="0.3">
      <c r="M516" s="23"/>
      <c r="N516" s="23"/>
    </row>
    <row r="517" spans="13:14" ht="15.75" customHeight="1" x14ac:dyDescent="0.3">
      <c r="M517" s="23"/>
      <c r="N517" s="23"/>
    </row>
    <row r="518" spans="13:14" ht="15.75" customHeight="1" x14ac:dyDescent="0.3">
      <c r="M518" s="23"/>
      <c r="N518" s="23"/>
    </row>
    <row r="519" spans="13:14" ht="15.75" customHeight="1" x14ac:dyDescent="0.3">
      <c r="M519" s="23"/>
      <c r="N519" s="23"/>
    </row>
    <row r="520" spans="13:14" ht="15.75" customHeight="1" x14ac:dyDescent="0.3">
      <c r="M520" s="23"/>
      <c r="N520" s="23"/>
    </row>
    <row r="521" spans="13:14" ht="15.75" customHeight="1" x14ac:dyDescent="0.3">
      <c r="M521" s="23"/>
      <c r="N521" s="23"/>
    </row>
    <row r="522" spans="13:14" ht="15.75" customHeight="1" x14ac:dyDescent="0.3">
      <c r="M522" s="23"/>
      <c r="N522" s="23"/>
    </row>
    <row r="523" spans="13:14" ht="15.75" customHeight="1" x14ac:dyDescent="0.3">
      <c r="M523" s="23"/>
      <c r="N523" s="23"/>
    </row>
    <row r="524" spans="13:14" ht="15.75" customHeight="1" x14ac:dyDescent="0.3">
      <c r="M524" s="23"/>
      <c r="N524" s="23"/>
    </row>
    <row r="525" spans="13:14" ht="15.75" customHeight="1" x14ac:dyDescent="0.3">
      <c r="M525" s="23"/>
      <c r="N525" s="23"/>
    </row>
    <row r="526" spans="13:14" ht="15.75" customHeight="1" x14ac:dyDescent="0.3">
      <c r="M526" s="23"/>
      <c r="N526" s="23"/>
    </row>
    <row r="527" spans="13:14" ht="15.75" customHeight="1" x14ac:dyDescent="0.3">
      <c r="M527" s="23"/>
      <c r="N527" s="23"/>
    </row>
    <row r="528" spans="13:14" ht="15.75" customHeight="1" x14ac:dyDescent="0.3">
      <c r="M528" s="23"/>
      <c r="N528" s="23"/>
    </row>
    <row r="529" spans="13:14" ht="15.75" customHeight="1" x14ac:dyDescent="0.3">
      <c r="M529" s="23"/>
      <c r="N529" s="23"/>
    </row>
    <row r="530" spans="13:14" ht="15.75" customHeight="1" x14ac:dyDescent="0.3">
      <c r="M530" s="23"/>
      <c r="N530" s="23"/>
    </row>
    <row r="531" spans="13:14" ht="15.75" customHeight="1" x14ac:dyDescent="0.3">
      <c r="M531" s="23"/>
      <c r="N531" s="23"/>
    </row>
    <row r="532" spans="13:14" ht="15.75" customHeight="1" x14ac:dyDescent="0.3">
      <c r="M532" s="23"/>
      <c r="N532" s="23"/>
    </row>
    <row r="533" spans="13:14" ht="15.75" customHeight="1" x14ac:dyDescent="0.3">
      <c r="M533" s="23"/>
      <c r="N533" s="23"/>
    </row>
    <row r="534" spans="13:14" ht="15.75" customHeight="1" x14ac:dyDescent="0.3">
      <c r="M534" s="23"/>
      <c r="N534" s="23"/>
    </row>
    <row r="535" spans="13:14" ht="15.75" customHeight="1" x14ac:dyDescent="0.3">
      <c r="M535" s="23"/>
      <c r="N535" s="23"/>
    </row>
    <row r="536" spans="13:14" ht="15.75" customHeight="1" x14ac:dyDescent="0.3">
      <c r="M536" s="23"/>
      <c r="N536" s="23"/>
    </row>
    <row r="537" spans="13:14" ht="15.75" customHeight="1" x14ac:dyDescent="0.3">
      <c r="M537" s="23"/>
      <c r="N537" s="23"/>
    </row>
    <row r="538" spans="13:14" ht="15.75" customHeight="1" x14ac:dyDescent="0.3">
      <c r="M538" s="23"/>
      <c r="N538" s="23"/>
    </row>
    <row r="539" spans="13:14" ht="15.75" customHeight="1" x14ac:dyDescent="0.3">
      <c r="M539" s="23"/>
      <c r="N539" s="23"/>
    </row>
    <row r="540" spans="13:14" ht="15.75" customHeight="1" x14ac:dyDescent="0.3">
      <c r="M540" s="23"/>
      <c r="N540" s="23"/>
    </row>
    <row r="541" spans="13:14" ht="15.75" customHeight="1" x14ac:dyDescent="0.3">
      <c r="M541" s="23"/>
      <c r="N541" s="23"/>
    </row>
    <row r="542" spans="13:14" ht="15.75" customHeight="1" x14ac:dyDescent="0.3">
      <c r="M542" s="23"/>
      <c r="N542" s="23"/>
    </row>
    <row r="543" spans="13:14" ht="15.75" customHeight="1" x14ac:dyDescent="0.3">
      <c r="M543" s="23"/>
      <c r="N543" s="23"/>
    </row>
    <row r="544" spans="13:14" ht="15.75" customHeight="1" x14ac:dyDescent="0.3">
      <c r="M544" s="23"/>
      <c r="N544" s="23"/>
    </row>
    <row r="545" spans="13:14" ht="15.75" customHeight="1" x14ac:dyDescent="0.3">
      <c r="M545" s="23"/>
      <c r="N545" s="23"/>
    </row>
    <row r="546" spans="13:14" ht="15.75" customHeight="1" x14ac:dyDescent="0.3">
      <c r="M546" s="23"/>
      <c r="N546" s="23"/>
    </row>
    <row r="547" spans="13:14" ht="15.75" customHeight="1" x14ac:dyDescent="0.3">
      <c r="M547" s="23"/>
      <c r="N547" s="23"/>
    </row>
    <row r="548" spans="13:14" ht="15.75" customHeight="1" x14ac:dyDescent="0.3">
      <c r="M548" s="23"/>
      <c r="N548" s="23"/>
    </row>
    <row r="549" spans="13:14" ht="15.75" customHeight="1" x14ac:dyDescent="0.3">
      <c r="M549" s="23"/>
      <c r="N549" s="23"/>
    </row>
    <row r="550" spans="13:14" ht="15.75" customHeight="1" x14ac:dyDescent="0.3">
      <c r="M550" s="23"/>
      <c r="N550" s="23"/>
    </row>
    <row r="551" spans="13:14" ht="15.75" customHeight="1" x14ac:dyDescent="0.3">
      <c r="M551" s="23"/>
      <c r="N551" s="23"/>
    </row>
    <row r="552" spans="13:14" ht="15.75" customHeight="1" x14ac:dyDescent="0.3">
      <c r="M552" s="23"/>
      <c r="N552" s="23"/>
    </row>
    <row r="553" spans="13:14" ht="15.75" customHeight="1" x14ac:dyDescent="0.3">
      <c r="M553" s="23"/>
      <c r="N553" s="23"/>
    </row>
    <row r="554" spans="13:14" ht="15.75" customHeight="1" x14ac:dyDescent="0.3">
      <c r="M554" s="23"/>
      <c r="N554" s="23"/>
    </row>
    <row r="555" spans="13:14" ht="15.75" customHeight="1" x14ac:dyDescent="0.3">
      <c r="M555" s="23"/>
      <c r="N555" s="23"/>
    </row>
    <row r="556" spans="13:14" ht="15.75" customHeight="1" x14ac:dyDescent="0.3">
      <c r="M556" s="23"/>
      <c r="N556" s="23"/>
    </row>
    <row r="557" spans="13:14" ht="15.75" customHeight="1" x14ac:dyDescent="0.3">
      <c r="M557" s="23"/>
      <c r="N557" s="23"/>
    </row>
    <row r="558" spans="13:14" ht="15.75" customHeight="1" x14ac:dyDescent="0.3">
      <c r="M558" s="23"/>
      <c r="N558" s="23"/>
    </row>
    <row r="559" spans="13:14" ht="15.75" customHeight="1" x14ac:dyDescent="0.3">
      <c r="M559" s="23"/>
      <c r="N559" s="23"/>
    </row>
    <row r="560" spans="13:14" ht="15.75" customHeight="1" x14ac:dyDescent="0.3">
      <c r="M560" s="23"/>
      <c r="N560" s="23"/>
    </row>
    <row r="561" spans="13:14" ht="15.75" customHeight="1" x14ac:dyDescent="0.3">
      <c r="M561" s="23"/>
      <c r="N561" s="23"/>
    </row>
    <row r="562" spans="13:14" ht="15.75" customHeight="1" x14ac:dyDescent="0.3">
      <c r="M562" s="23"/>
      <c r="N562" s="23"/>
    </row>
    <row r="563" spans="13:14" ht="15.75" customHeight="1" x14ac:dyDescent="0.3">
      <c r="M563" s="23"/>
      <c r="N563" s="23"/>
    </row>
    <row r="564" spans="13:14" ht="15.75" customHeight="1" x14ac:dyDescent="0.3">
      <c r="M564" s="23"/>
      <c r="N564" s="23"/>
    </row>
    <row r="565" spans="13:14" ht="15.75" customHeight="1" x14ac:dyDescent="0.3">
      <c r="M565" s="23"/>
      <c r="N565" s="23"/>
    </row>
    <row r="566" spans="13:14" ht="15.75" customHeight="1" x14ac:dyDescent="0.3">
      <c r="M566" s="23"/>
      <c r="N566" s="23"/>
    </row>
    <row r="567" spans="13:14" ht="15.75" customHeight="1" x14ac:dyDescent="0.3">
      <c r="M567" s="23"/>
      <c r="N567" s="23"/>
    </row>
    <row r="568" spans="13:14" ht="15.75" customHeight="1" x14ac:dyDescent="0.3">
      <c r="M568" s="23"/>
      <c r="N568" s="23"/>
    </row>
    <row r="569" spans="13:14" ht="15.75" customHeight="1" x14ac:dyDescent="0.3">
      <c r="M569" s="23"/>
      <c r="N569" s="23"/>
    </row>
    <row r="570" spans="13:14" ht="15.75" customHeight="1" x14ac:dyDescent="0.3">
      <c r="M570" s="23"/>
      <c r="N570" s="23"/>
    </row>
    <row r="571" spans="13:14" ht="15.75" customHeight="1" x14ac:dyDescent="0.3">
      <c r="M571" s="23"/>
      <c r="N571" s="23"/>
    </row>
    <row r="572" spans="13:14" ht="15.75" customHeight="1" x14ac:dyDescent="0.3">
      <c r="M572" s="23"/>
      <c r="N572" s="23"/>
    </row>
    <row r="573" spans="13:14" ht="15.75" customHeight="1" x14ac:dyDescent="0.3">
      <c r="M573" s="23"/>
      <c r="N573" s="23"/>
    </row>
    <row r="574" spans="13:14" ht="15.75" customHeight="1" x14ac:dyDescent="0.3">
      <c r="M574" s="23"/>
      <c r="N574" s="23"/>
    </row>
    <row r="575" spans="13:14" ht="15.75" customHeight="1" x14ac:dyDescent="0.3">
      <c r="M575" s="23"/>
      <c r="N575" s="23"/>
    </row>
    <row r="576" spans="13:14" ht="15.75" customHeight="1" x14ac:dyDescent="0.3">
      <c r="M576" s="23"/>
      <c r="N576" s="23"/>
    </row>
    <row r="577" spans="13:14" ht="15.75" customHeight="1" x14ac:dyDescent="0.3">
      <c r="M577" s="23"/>
      <c r="N577" s="23"/>
    </row>
    <row r="578" spans="13:14" ht="15.75" customHeight="1" x14ac:dyDescent="0.3">
      <c r="M578" s="23"/>
      <c r="N578" s="23"/>
    </row>
    <row r="579" spans="13:14" ht="15.75" customHeight="1" x14ac:dyDescent="0.3">
      <c r="M579" s="23"/>
      <c r="N579" s="23"/>
    </row>
    <row r="580" spans="13:14" ht="15.75" customHeight="1" x14ac:dyDescent="0.3">
      <c r="M580" s="23"/>
      <c r="N580" s="23"/>
    </row>
    <row r="581" spans="13:14" ht="15.75" customHeight="1" x14ac:dyDescent="0.3">
      <c r="M581" s="23"/>
      <c r="N581" s="23"/>
    </row>
    <row r="582" spans="13:14" ht="15.75" customHeight="1" x14ac:dyDescent="0.3">
      <c r="M582" s="23"/>
      <c r="N582" s="23"/>
    </row>
    <row r="583" spans="13:14" ht="15.75" customHeight="1" x14ac:dyDescent="0.3">
      <c r="M583" s="23"/>
      <c r="N583" s="23"/>
    </row>
    <row r="584" spans="13:14" ht="15.75" customHeight="1" x14ac:dyDescent="0.3">
      <c r="M584" s="23"/>
      <c r="N584" s="23"/>
    </row>
    <row r="585" spans="13:14" ht="15.75" customHeight="1" x14ac:dyDescent="0.3">
      <c r="M585" s="23"/>
      <c r="N585" s="23"/>
    </row>
    <row r="586" spans="13:14" ht="15.75" customHeight="1" x14ac:dyDescent="0.3">
      <c r="M586" s="23"/>
      <c r="N586" s="23"/>
    </row>
    <row r="587" spans="13:14" ht="15.75" customHeight="1" x14ac:dyDescent="0.3">
      <c r="M587" s="23"/>
      <c r="N587" s="23"/>
    </row>
    <row r="588" spans="13:14" ht="15.75" customHeight="1" x14ac:dyDescent="0.3">
      <c r="M588" s="23"/>
      <c r="N588" s="23"/>
    </row>
    <row r="589" spans="13:14" ht="15.75" customHeight="1" x14ac:dyDescent="0.3">
      <c r="M589" s="23"/>
      <c r="N589" s="23"/>
    </row>
    <row r="590" spans="13:14" ht="15.75" customHeight="1" x14ac:dyDescent="0.3">
      <c r="M590" s="23"/>
      <c r="N590" s="23"/>
    </row>
    <row r="591" spans="13:14" ht="15.75" customHeight="1" x14ac:dyDescent="0.3">
      <c r="M591" s="23"/>
      <c r="N591" s="23"/>
    </row>
    <row r="592" spans="13:14" ht="15.75" customHeight="1" x14ac:dyDescent="0.3">
      <c r="M592" s="23"/>
      <c r="N592" s="23"/>
    </row>
    <row r="593" spans="13:14" ht="15.75" customHeight="1" x14ac:dyDescent="0.3">
      <c r="M593" s="23"/>
      <c r="N593" s="23"/>
    </row>
    <row r="594" spans="13:14" ht="15.75" customHeight="1" x14ac:dyDescent="0.3">
      <c r="M594" s="23"/>
      <c r="N594" s="23"/>
    </row>
    <row r="595" spans="13:14" ht="15.75" customHeight="1" x14ac:dyDescent="0.3">
      <c r="M595" s="23"/>
      <c r="N595" s="23"/>
    </row>
    <row r="596" spans="13:14" ht="15.75" customHeight="1" x14ac:dyDescent="0.3">
      <c r="M596" s="23"/>
      <c r="N596" s="23"/>
    </row>
    <row r="597" spans="13:14" ht="15.75" customHeight="1" x14ac:dyDescent="0.3">
      <c r="M597" s="23"/>
      <c r="N597" s="23"/>
    </row>
    <row r="598" spans="13:14" ht="15.75" customHeight="1" x14ac:dyDescent="0.3">
      <c r="M598" s="23"/>
      <c r="N598" s="23"/>
    </row>
    <row r="599" spans="13:14" ht="15.75" customHeight="1" x14ac:dyDescent="0.3">
      <c r="M599" s="23"/>
      <c r="N599" s="23"/>
    </row>
    <row r="600" spans="13:14" ht="15.75" customHeight="1" x14ac:dyDescent="0.3">
      <c r="M600" s="23"/>
      <c r="N600" s="23"/>
    </row>
    <row r="601" spans="13:14" ht="15.75" customHeight="1" x14ac:dyDescent="0.3">
      <c r="M601" s="23"/>
      <c r="N601" s="23"/>
    </row>
    <row r="602" spans="13:14" ht="15.75" customHeight="1" x14ac:dyDescent="0.3">
      <c r="M602" s="23"/>
      <c r="N602" s="23"/>
    </row>
    <row r="603" spans="13:14" ht="15.75" customHeight="1" x14ac:dyDescent="0.3">
      <c r="M603" s="23"/>
      <c r="N603" s="23"/>
    </row>
    <row r="604" spans="13:14" ht="15.75" customHeight="1" x14ac:dyDescent="0.3">
      <c r="M604" s="23"/>
      <c r="N604" s="23"/>
    </row>
    <row r="605" spans="13:14" ht="15.75" customHeight="1" x14ac:dyDescent="0.3">
      <c r="M605" s="23"/>
      <c r="N605" s="23"/>
    </row>
    <row r="606" spans="13:14" ht="15.75" customHeight="1" x14ac:dyDescent="0.3">
      <c r="M606" s="23"/>
      <c r="N606" s="23"/>
    </row>
    <row r="607" spans="13:14" ht="15.75" customHeight="1" x14ac:dyDescent="0.3">
      <c r="M607" s="23"/>
      <c r="N607" s="23"/>
    </row>
    <row r="608" spans="13:14" ht="15.75" customHeight="1" x14ac:dyDescent="0.3">
      <c r="M608" s="23"/>
      <c r="N608" s="23"/>
    </row>
    <row r="609" spans="13:14" ht="15.75" customHeight="1" x14ac:dyDescent="0.3">
      <c r="M609" s="23"/>
      <c r="N609" s="23"/>
    </row>
    <row r="610" spans="13:14" ht="15.75" customHeight="1" x14ac:dyDescent="0.3">
      <c r="M610" s="23"/>
      <c r="N610" s="23"/>
    </row>
    <row r="611" spans="13:14" ht="15.75" customHeight="1" x14ac:dyDescent="0.3">
      <c r="M611" s="23"/>
      <c r="N611" s="23"/>
    </row>
    <row r="612" spans="13:14" ht="15.75" customHeight="1" x14ac:dyDescent="0.3">
      <c r="M612" s="23"/>
      <c r="N612" s="23"/>
    </row>
    <row r="613" spans="13:14" ht="15.75" customHeight="1" x14ac:dyDescent="0.3">
      <c r="M613" s="23"/>
      <c r="N613" s="23"/>
    </row>
    <row r="614" spans="13:14" ht="15.75" customHeight="1" x14ac:dyDescent="0.3">
      <c r="M614" s="23"/>
      <c r="N614" s="23"/>
    </row>
    <row r="615" spans="13:14" ht="15.75" customHeight="1" x14ac:dyDescent="0.3">
      <c r="M615" s="23"/>
      <c r="N615" s="23"/>
    </row>
    <row r="616" spans="13:14" ht="15.75" customHeight="1" x14ac:dyDescent="0.3">
      <c r="M616" s="23"/>
      <c r="N616" s="23"/>
    </row>
    <row r="617" spans="13:14" ht="15.75" customHeight="1" x14ac:dyDescent="0.3">
      <c r="M617" s="23"/>
      <c r="N617" s="23"/>
    </row>
    <row r="618" spans="13:14" ht="15.75" customHeight="1" x14ac:dyDescent="0.3">
      <c r="M618" s="23"/>
      <c r="N618" s="23"/>
    </row>
    <row r="619" spans="13:14" ht="15.75" customHeight="1" x14ac:dyDescent="0.3">
      <c r="M619" s="23"/>
      <c r="N619" s="23"/>
    </row>
    <row r="620" spans="13:14" ht="15.75" customHeight="1" x14ac:dyDescent="0.3">
      <c r="M620" s="23"/>
      <c r="N620" s="23"/>
    </row>
    <row r="621" spans="13:14" ht="15.75" customHeight="1" x14ac:dyDescent="0.3">
      <c r="M621" s="23"/>
      <c r="N621" s="23"/>
    </row>
    <row r="622" spans="13:14" ht="15.75" customHeight="1" x14ac:dyDescent="0.3">
      <c r="M622" s="23"/>
      <c r="N622" s="23"/>
    </row>
    <row r="623" spans="13:14" ht="15.75" customHeight="1" x14ac:dyDescent="0.3">
      <c r="M623" s="23"/>
      <c r="N623" s="23"/>
    </row>
    <row r="624" spans="13:14" ht="15.75" customHeight="1" x14ac:dyDescent="0.3">
      <c r="M624" s="23"/>
      <c r="N624" s="23"/>
    </row>
    <row r="625" spans="13:14" ht="15.75" customHeight="1" x14ac:dyDescent="0.3">
      <c r="M625" s="23"/>
      <c r="N625" s="23"/>
    </row>
    <row r="626" spans="13:14" ht="15.75" customHeight="1" x14ac:dyDescent="0.3">
      <c r="M626" s="23"/>
      <c r="N626" s="23"/>
    </row>
    <row r="627" spans="13:14" ht="15.75" customHeight="1" x14ac:dyDescent="0.3">
      <c r="M627" s="23"/>
      <c r="N627" s="23"/>
    </row>
    <row r="628" spans="13:14" ht="15.75" customHeight="1" x14ac:dyDescent="0.3">
      <c r="M628" s="23"/>
      <c r="N628" s="23"/>
    </row>
    <row r="629" spans="13:14" ht="15.75" customHeight="1" x14ac:dyDescent="0.3">
      <c r="M629" s="23"/>
      <c r="N629" s="23"/>
    </row>
    <row r="630" spans="13:14" ht="15.75" customHeight="1" x14ac:dyDescent="0.3">
      <c r="M630" s="23"/>
      <c r="N630" s="23"/>
    </row>
    <row r="631" spans="13:14" ht="15.75" customHeight="1" x14ac:dyDescent="0.3">
      <c r="M631" s="23"/>
      <c r="N631" s="23"/>
    </row>
    <row r="632" spans="13:14" ht="15.75" customHeight="1" x14ac:dyDescent="0.3">
      <c r="M632" s="23"/>
      <c r="N632" s="23"/>
    </row>
    <row r="633" spans="13:14" ht="15.75" customHeight="1" x14ac:dyDescent="0.3">
      <c r="M633" s="23"/>
      <c r="N633" s="23"/>
    </row>
    <row r="634" spans="13:14" ht="15.75" customHeight="1" x14ac:dyDescent="0.3">
      <c r="M634" s="23"/>
      <c r="N634" s="23"/>
    </row>
    <row r="635" spans="13:14" ht="15.75" customHeight="1" x14ac:dyDescent="0.3">
      <c r="M635" s="23"/>
      <c r="N635" s="23"/>
    </row>
    <row r="636" spans="13:14" ht="15.75" customHeight="1" x14ac:dyDescent="0.3">
      <c r="M636" s="23"/>
      <c r="N636" s="23"/>
    </row>
    <row r="637" spans="13:14" ht="15.75" customHeight="1" x14ac:dyDescent="0.3">
      <c r="M637" s="23"/>
      <c r="N637" s="23"/>
    </row>
    <row r="638" spans="13:14" ht="15.75" customHeight="1" x14ac:dyDescent="0.3">
      <c r="M638" s="23"/>
      <c r="N638" s="23"/>
    </row>
    <row r="639" spans="13:14" ht="15.75" customHeight="1" x14ac:dyDescent="0.3">
      <c r="M639" s="23"/>
      <c r="N639" s="23"/>
    </row>
    <row r="640" spans="13:14" ht="15.75" customHeight="1" x14ac:dyDescent="0.3">
      <c r="M640" s="23"/>
      <c r="N640" s="23"/>
    </row>
    <row r="641" spans="13:14" ht="15.75" customHeight="1" x14ac:dyDescent="0.3">
      <c r="M641" s="23"/>
      <c r="N641" s="23"/>
    </row>
    <row r="642" spans="13:14" ht="15.75" customHeight="1" x14ac:dyDescent="0.3">
      <c r="M642" s="23"/>
      <c r="N642" s="23"/>
    </row>
    <row r="643" spans="13:14" ht="15.75" customHeight="1" x14ac:dyDescent="0.3">
      <c r="M643" s="23"/>
      <c r="N643" s="23"/>
    </row>
    <row r="644" spans="13:14" ht="15.75" customHeight="1" x14ac:dyDescent="0.3">
      <c r="M644" s="23"/>
      <c r="N644" s="23"/>
    </row>
    <row r="645" spans="13:14" ht="15.75" customHeight="1" x14ac:dyDescent="0.3">
      <c r="M645" s="23"/>
      <c r="N645" s="23"/>
    </row>
    <row r="646" spans="13:14" ht="15.75" customHeight="1" x14ac:dyDescent="0.3">
      <c r="M646" s="23"/>
      <c r="N646" s="23"/>
    </row>
    <row r="647" spans="13:14" ht="15.75" customHeight="1" x14ac:dyDescent="0.3">
      <c r="M647" s="23"/>
      <c r="N647" s="23"/>
    </row>
    <row r="648" spans="13:14" ht="15.75" customHeight="1" x14ac:dyDescent="0.3">
      <c r="M648" s="23"/>
      <c r="N648" s="23"/>
    </row>
    <row r="649" spans="13:14" ht="15.75" customHeight="1" x14ac:dyDescent="0.3">
      <c r="M649" s="23"/>
      <c r="N649" s="23"/>
    </row>
    <row r="650" spans="13:14" ht="15.75" customHeight="1" x14ac:dyDescent="0.3">
      <c r="M650" s="23"/>
      <c r="N650" s="23"/>
    </row>
    <row r="651" spans="13:14" ht="15.75" customHeight="1" x14ac:dyDescent="0.3">
      <c r="M651" s="23"/>
      <c r="N651" s="23"/>
    </row>
    <row r="652" spans="13:14" ht="15.75" customHeight="1" x14ac:dyDescent="0.3">
      <c r="M652" s="23"/>
      <c r="N652" s="23"/>
    </row>
    <row r="653" spans="13:14" ht="15.75" customHeight="1" x14ac:dyDescent="0.3">
      <c r="M653" s="23"/>
      <c r="N653" s="23"/>
    </row>
    <row r="654" spans="13:14" ht="15.75" customHeight="1" x14ac:dyDescent="0.3">
      <c r="M654" s="23"/>
      <c r="N654" s="23"/>
    </row>
    <row r="655" spans="13:14" ht="15.75" customHeight="1" x14ac:dyDescent="0.3">
      <c r="M655" s="23"/>
      <c r="N655" s="23"/>
    </row>
    <row r="656" spans="13:14" ht="15.75" customHeight="1" x14ac:dyDescent="0.3">
      <c r="M656" s="23"/>
      <c r="N656" s="23"/>
    </row>
    <row r="657" spans="13:14" ht="15.75" customHeight="1" x14ac:dyDescent="0.3">
      <c r="M657" s="23"/>
      <c r="N657" s="23"/>
    </row>
    <row r="658" spans="13:14" ht="15.75" customHeight="1" x14ac:dyDescent="0.3">
      <c r="M658" s="23"/>
      <c r="N658" s="23"/>
    </row>
    <row r="659" spans="13:14" ht="15.75" customHeight="1" x14ac:dyDescent="0.3">
      <c r="M659" s="23"/>
      <c r="N659" s="23"/>
    </row>
    <row r="660" spans="13:14" ht="15.75" customHeight="1" x14ac:dyDescent="0.3">
      <c r="M660" s="23"/>
      <c r="N660" s="23"/>
    </row>
    <row r="661" spans="13:14" ht="15.75" customHeight="1" x14ac:dyDescent="0.3">
      <c r="M661" s="23"/>
      <c r="N661" s="23"/>
    </row>
    <row r="662" spans="13:14" ht="15.75" customHeight="1" x14ac:dyDescent="0.3">
      <c r="M662" s="23"/>
      <c r="N662" s="23"/>
    </row>
    <row r="663" spans="13:14" ht="15.75" customHeight="1" x14ac:dyDescent="0.3">
      <c r="M663" s="23"/>
      <c r="N663" s="23"/>
    </row>
    <row r="664" spans="13:14" ht="15.75" customHeight="1" x14ac:dyDescent="0.3">
      <c r="M664" s="23"/>
      <c r="N664" s="23"/>
    </row>
    <row r="665" spans="13:14" ht="15.75" customHeight="1" x14ac:dyDescent="0.3">
      <c r="M665" s="23"/>
      <c r="N665" s="23"/>
    </row>
    <row r="666" spans="13:14" ht="15.75" customHeight="1" x14ac:dyDescent="0.3">
      <c r="M666" s="23"/>
      <c r="N666" s="23"/>
    </row>
    <row r="667" spans="13:14" ht="15.75" customHeight="1" x14ac:dyDescent="0.3">
      <c r="M667" s="23"/>
      <c r="N667" s="23"/>
    </row>
    <row r="668" spans="13:14" ht="15.75" customHeight="1" x14ac:dyDescent="0.3">
      <c r="M668" s="23"/>
      <c r="N668" s="23"/>
    </row>
    <row r="669" spans="13:14" ht="15.75" customHeight="1" x14ac:dyDescent="0.3">
      <c r="M669" s="23"/>
      <c r="N669" s="23"/>
    </row>
    <row r="670" spans="13:14" ht="15.75" customHeight="1" x14ac:dyDescent="0.3">
      <c r="M670" s="23"/>
      <c r="N670" s="23"/>
    </row>
    <row r="671" spans="13:14" ht="15.75" customHeight="1" x14ac:dyDescent="0.3">
      <c r="M671" s="23"/>
      <c r="N671" s="23"/>
    </row>
    <row r="672" spans="13:14" ht="15.75" customHeight="1" x14ac:dyDescent="0.3">
      <c r="M672" s="23"/>
      <c r="N672" s="23"/>
    </row>
    <row r="673" spans="13:14" ht="15.75" customHeight="1" x14ac:dyDescent="0.3">
      <c r="M673" s="23"/>
      <c r="N673" s="23"/>
    </row>
    <row r="674" spans="13:14" ht="15.75" customHeight="1" x14ac:dyDescent="0.3">
      <c r="M674" s="23"/>
      <c r="N674" s="23"/>
    </row>
    <row r="675" spans="13:14" ht="15.75" customHeight="1" x14ac:dyDescent="0.3">
      <c r="M675" s="23"/>
      <c r="N675" s="23"/>
    </row>
    <row r="676" spans="13:14" ht="15.75" customHeight="1" x14ac:dyDescent="0.3">
      <c r="M676" s="23"/>
      <c r="N676" s="23"/>
    </row>
    <row r="677" spans="13:14" ht="15.75" customHeight="1" x14ac:dyDescent="0.3">
      <c r="M677" s="23"/>
      <c r="N677" s="23"/>
    </row>
    <row r="678" spans="13:14" ht="15.75" customHeight="1" x14ac:dyDescent="0.3">
      <c r="M678" s="23"/>
      <c r="N678" s="23"/>
    </row>
    <row r="679" spans="13:14" ht="15.75" customHeight="1" x14ac:dyDescent="0.3">
      <c r="M679" s="23"/>
      <c r="N679" s="23"/>
    </row>
    <row r="680" spans="13:14" ht="15.75" customHeight="1" x14ac:dyDescent="0.3">
      <c r="M680" s="23"/>
      <c r="N680" s="23"/>
    </row>
    <row r="681" spans="13:14" ht="15.75" customHeight="1" x14ac:dyDescent="0.3">
      <c r="M681" s="23"/>
      <c r="N681" s="23"/>
    </row>
    <row r="682" spans="13:14" ht="15.75" customHeight="1" x14ac:dyDescent="0.3">
      <c r="M682" s="23"/>
      <c r="N682" s="23"/>
    </row>
    <row r="683" spans="13:14" ht="15.75" customHeight="1" x14ac:dyDescent="0.3">
      <c r="M683" s="23"/>
      <c r="N683" s="23"/>
    </row>
    <row r="684" spans="13:14" ht="15.75" customHeight="1" x14ac:dyDescent="0.3">
      <c r="M684" s="23"/>
      <c r="N684" s="23"/>
    </row>
    <row r="685" spans="13:14" ht="15.75" customHeight="1" x14ac:dyDescent="0.3">
      <c r="M685" s="23"/>
      <c r="N685" s="23"/>
    </row>
    <row r="686" spans="13:14" ht="15.75" customHeight="1" x14ac:dyDescent="0.3">
      <c r="M686" s="23"/>
      <c r="N686" s="23"/>
    </row>
    <row r="687" spans="13:14" ht="15.75" customHeight="1" x14ac:dyDescent="0.3">
      <c r="M687" s="23"/>
      <c r="N687" s="23"/>
    </row>
    <row r="688" spans="13:14" ht="15.75" customHeight="1" x14ac:dyDescent="0.3">
      <c r="M688" s="23"/>
      <c r="N688" s="23"/>
    </row>
    <row r="689" spans="13:14" ht="15.75" customHeight="1" x14ac:dyDescent="0.3">
      <c r="M689" s="23"/>
      <c r="N689" s="23"/>
    </row>
    <row r="690" spans="13:14" ht="15.75" customHeight="1" x14ac:dyDescent="0.3">
      <c r="M690" s="23"/>
      <c r="N690" s="23"/>
    </row>
    <row r="691" spans="13:14" ht="15.75" customHeight="1" x14ac:dyDescent="0.3">
      <c r="M691" s="23"/>
      <c r="N691" s="23"/>
    </row>
    <row r="692" spans="13:14" ht="15.75" customHeight="1" x14ac:dyDescent="0.3">
      <c r="M692" s="23"/>
      <c r="N692" s="23"/>
    </row>
    <row r="693" spans="13:14" ht="15.75" customHeight="1" x14ac:dyDescent="0.3">
      <c r="M693" s="23"/>
      <c r="N693" s="23"/>
    </row>
    <row r="694" spans="13:14" ht="15.75" customHeight="1" x14ac:dyDescent="0.3">
      <c r="M694" s="23"/>
      <c r="N694" s="23"/>
    </row>
    <row r="695" spans="13:14" ht="15.75" customHeight="1" x14ac:dyDescent="0.3">
      <c r="M695" s="23"/>
      <c r="N695" s="23"/>
    </row>
    <row r="696" spans="13:14" ht="15.75" customHeight="1" x14ac:dyDescent="0.3">
      <c r="M696" s="23"/>
      <c r="N696" s="23"/>
    </row>
    <row r="697" spans="13:14" ht="15.75" customHeight="1" x14ac:dyDescent="0.3">
      <c r="M697" s="23"/>
      <c r="N697" s="23"/>
    </row>
    <row r="698" spans="13:14" ht="15.75" customHeight="1" x14ac:dyDescent="0.3">
      <c r="M698" s="23"/>
      <c r="N698" s="23"/>
    </row>
    <row r="699" spans="13:14" ht="15.75" customHeight="1" x14ac:dyDescent="0.3">
      <c r="M699" s="23"/>
      <c r="N699" s="23"/>
    </row>
    <row r="700" spans="13:14" ht="15.75" customHeight="1" x14ac:dyDescent="0.3">
      <c r="M700" s="23"/>
      <c r="N700" s="23"/>
    </row>
    <row r="701" spans="13:14" ht="15.75" customHeight="1" x14ac:dyDescent="0.3">
      <c r="M701" s="23"/>
      <c r="N701" s="23"/>
    </row>
    <row r="702" spans="13:14" ht="15.75" customHeight="1" x14ac:dyDescent="0.3">
      <c r="M702" s="23"/>
      <c r="N702" s="23"/>
    </row>
    <row r="703" spans="13:14" ht="15.75" customHeight="1" x14ac:dyDescent="0.3">
      <c r="M703" s="23"/>
      <c r="N703" s="23"/>
    </row>
    <row r="704" spans="13:14" ht="15.75" customHeight="1" x14ac:dyDescent="0.3">
      <c r="M704" s="23"/>
      <c r="N704" s="23"/>
    </row>
    <row r="705" spans="13:14" ht="15.75" customHeight="1" x14ac:dyDescent="0.3">
      <c r="M705" s="23"/>
      <c r="N705" s="23"/>
    </row>
    <row r="706" spans="13:14" ht="15.75" customHeight="1" x14ac:dyDescent="0.3">
      <c r="M706" s="23"/>
      <c r="N706" s="23"/>
    </row>
    <row r="707" spans="13:14" ht="15.75" customHeight="1" x14ac:dyDescent="0.3">
      <c r="M707" s="23"/>
      <c r="N707" s="23"/>
    </row>
    <row r="708" spans="13:14" ht="15.75" customHeight="1" x14ac:dyDescent="0.3">
      <c r="M708" s="23"/>
      <c r="N708" s="23"/>
    </row>
    <row r="709" spans="13:14" ht="15.75" customHeight="1" x14ac:dyDescent="0.3">
      <c r="M709" s="23"/>
      <c r="N709" s="23"/>
    </row>
    <row r="710" spans="13:14" ht="15.75" customHeight="1" x14ac:dyDescent="0.3">
      <c r="M710" s="23"/>
      <c r="N710" s="23"/>
    </row>
    <row r="711" spans="13:14" ht="15.75" customHeight="1" x14ac:dyDescent="0.3">
      <c r="M711" s="23"/>
      <c r="N711" s="23"/>
    </row>
    <row r="712" spans="13:14" ht="15.75" customHeight="1" x14ac:dyDescent="0.3">
      <c r="M712" s="23"/>
      <c r="N712" s="23"/>
    </row>
    <row r="713" spans="13:14" ht="15.75" customHeight="1" x14ac:dyDescent="0.3">
      <c r="M713" s="23"/>
      <c r="N713" s="23"/>
    </row>
    <row r="714" spans="13:14" ht="15.75" customHeight="1" x14ac:dyDescent="0.3">
      <c r="M714" s="23"/>
      <c r="N714" s="23"/>
    </row>
    <row r="715" spans="13:14" ht="15.75" customHeight="1" x14ac:dyDescent="0.3">
      <c r="M715" s="23"/>
      <c r="N715" s="23"/>
    </row>
    <row r="716" spans="13:14" ht="15.75" customHeight="1" x14ac:dyDescent="0.3">
      <c r="M716" s="23"/>
      <c r="N716" s="23"/>
    </row>
    <row r="717" spans="13:14" ht="15.75" customHeight="1" x14ac:dyDescent="0.3">
      <c r="M717" s="23"/>
      <c r="N717" s="23"/>
    </row>
    <row r="718" spans="13:14" ht="15.75" customHeight="1" x14ac:dyDescent="0.3">
      <c r="M718" s="23"/>
      <c r="N718" s="23"/>
    </row>
    <row r="719" spans="13:14" ht="15.75" customHeight="1" x14ac:dyDescent="0.3">
      <c r="M719" s="23"/>
      <c r="N719" s="23"/>
    </row>
    <row r="720" spans="13:14" ht="15.75" customHeight="1" x14ac:dyDescent="0.3">
      <c r="M720" s="23"/>
      <c r="N720" s="23"/>
    </row>
    <row r="721" spans="13:14" ht="15.75" customHeight="1" x14ac:dyDescent="0.3">
      <c r="M721" s="23"/>
      <c r="N721" s="23"/>
    </row>
    <row r="722" spans="13:14" ht="15.75" customHeight="1" x14ac:dyDescent="0.3">
      <c r="M722" s="23"/>
      <c r="N722" s="23"/>
    </row>
    <row r="723" spans="13:14" ht="15.75" customHeight="1" x14ac:dyDescent="0.3">
      <c r="M723" s="23"/>
      <c r="N723" s="23"/>
    </row>
    <row r="724" spans="13:14" ht="15.75" customHeight="1" x14ac:dyDescent="0.3">
      <c r="M724" s="23"/>
      <c r="N724" s="23"/>
    </row>
    <row r="725" spans="13:14" ht="15.75" customHeight="1" x14ac:dyDescent="0.3">
      <c r="M725" s="23"/>
      <c r="N725" s="23"/>
    </row>
    <row r="726" spans="13:14" ht="15.75" customHeight="1" x14ac:dyDescent="0.3">
      <c r="M726" s="23"/>
      <c r="N726" s="23"/>
    </row>
    <row r="727" spans="13:14" ht="15.75" customHeight="1" x14ac:dyDescent="0.3">
      <c r="M727" s="23"/>
      <c r="N727" s="23"/>
    </row>
    <row r="728" spans="13:14" ht="15.75" customHeight="1" x14ac:dyDescent="0.3">
      <c r="M728" s="23"/>
      <c r="N728" s="23"/>
    </row>
    <row r="729" spans="13:14" ht="15.75" customHeight="1" x14ac:dyDescent="0.3">
      <c r="M729" s="23"/>
      <c r="N729" s="23"/>
    </row>
    <row r="730" spans="13:14" ht="15.75" customHeight="1" x14ac:dyDescent="0.3">
      <c r="M730" s="23"/>
      <c r="N730" s="23"/>
    </row>
    <row r="731" spans="13:14" ht="15.75" customHeight="1" x14ac:dyDescent="0.3">
      <c r="M731" s="23"/>
      <c r="N731" s="23"/>
    </row>
    <row r="732" spans="13:14" ht="15.75" customHeight="1" x14ac:dyDescent="0.3">
      <c r="M732" s="23"/>
      <c r="N732" s="23"/>
    </row>
    <row r="733" spans="13:14" ht="15.75" customHeight="1" x14ac:dyDescent="0.3">
      <c r="M733" s="23"/>
      <c r="N733" s="23"/>
    </row>
    <row r="734" spans="13:14" ht="15.75" customHeight="1" x14ac:dyDescent="0.3">
      <c r="M734" s="23"/>
      <c r="N734" s="23"/>
    </row>
    <row r="735" spans="13:14" ht="15.75" customHeight="1" x14ac:dyDescent="0.3">
      <c r="M735" s="23"/>
      <c r="N735" s="23"/>
    </row>
    <row r="736" spans="13:14" ht="15.75" customHeight="1" x14ac:dyDescent="0.3">
      <c r="M736" s="23"/>
      <c r="N736" s="23"/>
    </row>
    <row r="737" spans="13:14" ht="15.75" customHeight="1" x14ac:dyDescent="0.3">
      <c r="M737" s="23"/>
      <c r="N737" s="23"/>
    </row>
    <row r="738" spans="13:14" ht="15.75" customHeight="1" x14ac:dyDescent="0.3">
      <c r="M738" s="23"/>
      <c r="N738" s="23"/>
    </row>
    <row r="739" spans="13:14" ht="15.75" customHeight="1" x14ac:dyDescent="0.3">
      <c r="M739" s="23"/>
      <c r="N739" s="23"/>
    </row>
    <row r="740" spans="13:14" ht="15.75" customHeight="1" x14ac:dyDescent="0.3">
      <c r="M740" s="23"/>
      <c r="N740" s="23"/>
    </row>
    <row r="741" spans="13:14" ht="15.75" customHeight="1" x14ac:dyDescent="0.3">
      <c r="M741" s="23"/>
      <c r="N741" s="23"/>
    </row>
    <row r="742" spans="13:14" ht="15.75" customHeight="1" x14ac:dyDescent="0.3">
      <c r="M742" s="23"/>
      <c r="N742" s="23"/>
    </row>
    <row r="743" spans="13:14" ht="15.75" customHeight="1" x14ac:dyDescent="0.3">
      <c r="M743" s="23"/>
      <c r="N743" s="23"/>
    </row>
    <row r="744" spans="13:14" ht="15.75" customHeight="1" x14ac:dyDescent="0.3">
      <c r="M744" s="23"/>
      <c r="N744" s="23"/>
    </row>
    <row r="745" spans="13:14" ht="15.75" customHeight="1" x14ac:dyDescent="0.3">
      <c r="M745" s="23"/>
      <c r="N745" s="23"/>
    </row>
    <row r="746" spans="13:14" ht="15.75" customHeight="1" x14ac:dyDescent="0.3">
      <c r="M746" s="23"/>
      <c r="N746" s="23"/>
    </row>
    <row r="747" spans="13:14" ht="15.75" customHeight="1" x14ac:dyDescent="0.3">
      <c r="M747" s="23"/>
      <c r="N747" s="23"/>
    </row>
    <row r="748" spans="13:14" ht="15.75" customHeight="1" x14ac:dyDescent="0.3">
      <c r="M748" s="23"/>
      <c r="N748" s="23"/>
    </row>
    <row r="749" spans="13:14" ht="15.75" customHeight="1" x14ac:dyDescent="0.3">
      <c r="M749" s="23"/>
      <c r="N749" s="23"/>
    </row>
    <row r="750" spans="13:14" ht="15.75" customHeight="1" x14ac:dyDescent="0.3">
      <c r="M750" s="23"/>
      <c r="N750" s="23"/>
    </row>
    <row r="751" spans="13:14" ht="15.75" customHeight="1" x14ac:dyDescent="0.3">
      <c r="M751" s="23"/>
      <c r="N751" s="23"/>
    </row>
    <row r="752" spans="13:14" ht="15.75" customHeight="1" x14ac:dyDescent="0.3">
      <c r="M752" s="23"/>
      <c r="N752" s="23"/>
    </row>
    <row r="753" spans="13:14" ht="15.75" customHeight="1" x14ac:dyDescent="0.3">
      <c r="M753" s="23"/>
      <c r="N753" s="23"/>
    </row>
    <row r="754" spans="13:14" ht="15.75" customHeight="1" x14ac:dyDescent="0.3">
      <c r="M754" s="23"/>
      <c r="N754" s="23"/>
    </row>
    <row r="755" spans="13:14" ht="15.75" customHeight="1" x14ac:dyDescent="0.3">
      <c r="M755" s="23"/>
      <c r="N755" s="23"/>
    </row>
    <row r="756" spans="13:14" ht="15.75" customHeight="1" x14ac:dyDescent="0.3">
      <c r="M756" s="23"/>
      <c r="N756" s="23"/>
    </row>
    <row r="757" spans="13:14" ht="15.75" customHeight="1" x14ac:dyDescent="0.3">
      <c r="M757" s="23"/>
      <c r="N757" s="23"/>
    </row>
    <row r="758" spans="13:14" ht="15.75" customHeight="1" x14ac:dyDescent="0.3">
      <c r="M758" s="23"/>
      <c r="N758" s="23"/>
    </row>
    <row r="759" spans="13:14" ht="15.75" customHeight="1" x14ac:dyDescent="0.3">
      <c r="M759" s="23"/>
      <c r="N759" s="23"/>
    </row>
    <row r="760" spans="13:14" ht="15.75" customHeight="1" x14ac:dyDescent="0.3">
      <c r="M760" s="23"/>
      <c r="N760" s="23"/>
    </row>
    <row r="761" spans="13:14" ht="15.75" customHeight="1" x14ac:dyDescent="0.3">
      <c r="M761" s="23"/>
      <c r="N761" s="23"/>
    </row>
    <row r="762" spans="13:14" ht="15.75" customHeight="1" x14ac:dyDescent="0.3">
      <c r="M762" s="23"/>
      <c r="N762" s="23"/>
    </row>
    <row r="763" spans="13:14" ht="15.75" customHeight="1" x14ac:dyDescent="0.3">
      <c r="M763" s="23"/>
      <c r="N763" s="23"/>
    </row>
    <row r="764" spans="13:14" ht="15.75" customHeight="1" x14ac:dyDescent="0.3">
      <c r="M764" s="23"/>
      <c r="N764" s="23"/>
    </row>
    <row r="765" spans="13:14" ht="15.75" customHeight="1" x14ac:dyDescent="0.3">
      <c r="M765" s="23"/>
      <c r="N765" s="23"/>
    </row>
    <row r="766" spans="13:14" ht="15.75" customHeight="1" x14ac:dyDescent="0.3">
      <c r="M766" s="23"/>
      <c r="N766" s="23"/>
    </row>
    <row r="767" spans="13:14" ht="15.75" customHeight="1" x14ac:dyDescent="0.3">
      <c r="M767" s="23"/>
      <c r="N767" s="23"/>
    </row>
    <row r="768" spans="13:14" ht="15.75" customHeight="1" x14ac:dyDescent="0.3">
      <c r="M768" s="23"/>
      <c r="N768" s="23"/>
    </row>
    <row r="769" spans="13:14" ht="15.75" customHeight="1" x14ac:dyDescent="0.3">
      <c r="M769" s="23"/>
      <c r="N769" s="23"/>
    </row>
    <row r="770" spans="13:14" ht="15.75" customHeight="1" x14ac:dyDescent="0.3">
      <c r="M770" s="23"/>
      <c r="N770" s="23"/>
    </row>
    <row r="771" spans="13:14" ht="15.75" customHeight="1" x14ac:dyDescent="0.3">
      <c r="M771" s="23"/>
      <c r="N771" s="23"/>
    </row>
    <row r="772" spans="13:14" ht="15.75" customHeight="1" x14ac:dyDescent="0.3">
      <c r="M772" s="23"/>
      <c r="N772" s="23"/>
    </row>
    <row r="773" spans="13:14" ht="15.75" customHeight="1" x14ac:dyDescent="0.3">
      <c r="M773" s="23"/>
      <c r="N773" s="23"/>
    </row>
    <row r="774" spans="13:14" ht="15.75" customHeight="1" x14ac:dyDescent="0.3">
      <c r="M774" s="23"/>
      <c r="N774" s="23"/>
    </row>
    <row r="775" spans="13:14" ht="15.75" customHeight="1" x14ac:dyDescent="0.3">
      <c r="M775" s="23"/>
      <c r="N775" s="23"/>
    </row>
    <row r="776" spans="13:14" ht="15.75" customHeight="1" x14ac:dyDescent="0.3">
      <c r="M776" s="23"/>
      <c r="N776" s="23"/>
    </row>
    <row r="777" spans="13:14" ht="15.75" customHeight="1" x14ac:dyDescent="0.3">
      <c r="M777" s="23"/>
      <c r="N777" s="23"/>
    </row>
    <row r="778" spans="13:14" ht="15.75" customHeight="1" x14ac:dyDescent="0.3">
      <c r="M778" s="23"/>
      <c r="N778" s="23"/>
    </row>
    <row r="779" spans="13:14" ht="15.75" customHeight="1" x14ac:dyDescent="0.3">
      <c r="M779" s="23"/>
      <c r="N779" s="23"/>
    </row>
    <row r="780" spans="13:14" ht="15.75" customHeight="1" x14ac:dyDescent="0.3">
      <c r="M780" s="23"/>
      <c r="N780" s="23"/>
    </row>
    <row r="781" spans="13:14" ht="15.75" customHeight="1" x14ac:dyDescent="0.3">
      <c r="M781" s="23"/>
      <c r="N781" s="23"/>
    </row>
    <row r="782" spans="13:14" ht="15.75" customHeight="1" x14ac:dyDescent="0.3">
      <c r="M782" s="23"/>
      <c r="N782" s="23"/>
    </row>
    <row r="783" spans="13:14" ht="15.75" customHeight="1" x14ac:dyDescent="0.3">
      <c r="M783" s="23"/>
      <c r="N783" s="23"/>
    </row>
    <row r="784" spans="13:14" ht="15.75" customHeight="1" x14ac:dyDescent="0.3">
      <c r="M784" s="23"/>
      <c r="N784" s="23"/>
    </row>
    <row r="785" spans="13:14" ht="15.75" customHeight="1" x14ac:dyDescent="0.3">
      <c r="M785" s="23"/>
      <c r="N785" s="23"/>
    </row>
    <row r="786" spans="13:14" ht="15.75" customHeight="1" x14ac:dyDescent="0.3">
      <c r="M786" s="23"/>
      <c r="N786" s="23"/>
    </row>
    <row r="787" spans="13:14" ht="15.75" customHeight="1" x14ac:dyDescent="0.3">
      <c r="M787" s="23"/>
      <c r="N787" s="23"/>
    </row>
    <row r="788" spans="13:14" ht="15.75" customHeight="1" x14ac:dyDescent="0.3">
      <c r="M788" s="23"/>
      <c r="N788" s="23"/>
    </row>
    <row r="789" spans="13:14" ht="15.75" customHeight="1" x14ac:dyDescent="0.3">
      <c r="M789" s="23"/>
      <c r="N789" s="23"/>
    </row>
    <row r="790" spans="13:14" ht="15.75" customHeight="1" x14ac:dyDescent="0.3">
      <c r="M790" s="23"/>
      <c r="N790" s="23"/>
    </row>
    <row r="791" spans="13:14" ht="15.75" customHeight="1" x14ac:dyDescent="0.3">
      <c r="M791" s="23"/>
      <c r="N791" s="23"/>
    </row>
    <row r="792" spans="13:14" ht="15.75" customHeight="1" x14ac:dyDescent="0.3">
      <c r="M792" s="23"/>
      <c r="N792" s="23"/>
    </row>
    <row r="793" spans="13:14" ht="15.75" customHeight="1" x14ac:dyDescent="0.3">
      <c r="M793" s="23"/>
      <c r="N793" s="23"/>
    </row>
    <row r="794" spans="13:14" ht="15.75" customHeight="1" x14ac:dyDescent="0.3">
      <c r="M794" s="23"/>
      <c r="N794" s="23"/>
    </row>
    <row r="795" spans="13:14" ht="15.75" customHeight="1" x14ac:dyDescent="0.3">
      <c r="M795" s="23"/>
      <c r="N795" s="23"/>
    </row>
    <row r="796" spans="13:14" ht="15.75" customHeight="1" x14ac:dyDescent="0.3">
      <c r="M796" s="23"/>
      <c r="N796" s="23"/>
    </row>
    <row r="797" spans="13:14" ht="15.75" customHeight="1" x14ac:dyDescent="0.3">
      <c r="M797" s="23"/>
      <c r="N797" s="23"/>
    </row>
    <row r="798" spans="13:14" ht="15.75" customHeight="1" x14ac:dyDescent="0.3">
      <c r="M798" s="23"/>
      <c r="N798" s="23"/>
    </row>
    <row r="799" spans="13:14" ht="15.75" customHeight="1" x14ac:dyDescent="0.3">
      <c r="M799" s="23"/>
      <c r="N799" s="23"/>
    </row>
    <row r="800" spans="13:14" ht="15.75" customHeight="1" x14ac:dyDescent="0.3">
      <c r="M800" s="23"/>
      <c r="N800" s="23"/>
    </row>
    <row r="801" spans="13:14" ht="15.75" customHeight="1" x14ac:dyDescent="0.3">
      <c r="M801" s="23"/>
      <c r="N801" s="23"/>
    </row>
    <row r="802" spans="13:14" ht="15.75" customHeight="1" x14ac:dyDescent="0.3">
      <c r="M802" s="23"/>
      <c r="N802" s="23"/>
    </row>
    <row r="803" spans="13:14" ht="15.75" customHeight="1" x14ac:dyDescent="0.3">
      <c r="M803" s="23"/>
      <c r="N803" s="23"/>
    </row>
    <row r="804" spans="13:14" ht="15.75" customHeight="1" x14ac:dyDescent="0.3">
      <c r="M804" s="23"/>
      <c r="N804" s="23"/>
    </row>
    <row r="805" spans="13:14" ht="15.75" customHeight="1" x14ac:dyDescent="0.3">
      <c r="M805" s="23"/>
      <c r="N805" s="23"/>
    </row>
    <row r="806" spans="13:14" ht="15.75" customHeight="1" x14ac:dyDescent="0.3">
      <c r="M806" s="23"/>
      <c r="N806" s="23"/>
    </row>
    <row r="807" spans="13:14" ht="15.75" customHeight="1" x14ac:dyDescent="0.3">
      <c r="M807" s="23"/>
      <c r="N807" s="23"/>
    </row>
    <row r="808" spans="13:14" ht="15.75" customHeight="1" x14ac:dyDescent="0.3">
      <c r="M808" s="23"/>
      <c r="N808" s="23"/>
    </row>
    <row r="809" spans="13:14" ht="15.75" customHeight="1" x14ac:dyDescent="0.3">
      <c r="M809" s="23"/>
      <c r="N809" s="23"/>
    </row>
    <row r="810" spans="13:14" ht="15.75" customHeight="1" x14ac:dyDescent="0.3">
      <c r="M810" s="23"/>
      <c r="N810" s="23"/>
    </row>
    <row r="811" spans="13:14" ht="15.75" customHeight="1" x14ac:dyDescent="0.3">
      <c r="M811" s="23"/>
      <c r="N811" s="23"/>
    </row>
    <row r="812" spans="13:14" ht="15.75" customHeight="1" x14ac:dyDescent="0.3">
      <c r="M812" s="23"/>
      <c r="N812" s="23"/>
    </row>
    <row r="813" spans="13:14" ht="15.75" customHeight="1" x14ac:dyDescent="0.3">
      <c r="M813" s="23"/>
      <c r="N813" s="23"/>
    </row>
    <row r="814" spans="13:14" ht="15.75" customHeight="1" x14ac:dyDescent="0.3">
      <c r="M814" s="23"/>
      <c r="N814" s="23"/>
    </row>
    <row r="815" spans="13:14" ht="15.75" customHeight="1" x14ac:dyDescent="0.3">
      <c r="M815" s="23"/>
      <c r="N815" s="23"/>
    </row>
    <row r="816" spans="13:14" ht="15.75" customHeight="1" x14ac:dyDescent="0.3">
      <c r="M816" s="23"/>
      <c r="N816" s="23"/>
    </row>
    <row r="817" spans="13:14" ht="15.75" customHeight="1" x14ac:dyDescent="0.3">
      <c r="M817" s="23"/>
      <c r="N817" s="23"/>
    </row>
    <row r="818" spans="13:14" ht="15.75" customHeight="1" x14ac:dyDescent="0.3">
      <c r="M818" s="23"/>
      <c r="N818" s="23"/>
    </row>
    <row r="819" spans="13:14" ht="15.75" customHeight="1" x14ac:dyDescent="0.3">
      <c r="M819" s="23"/>
      <c r="N819" s="23"/>
    </row>
    <row r="820" spans="13:14" ht="15.75" customHeight="1" x14ac:dyDescent="0.3">
      <c r="M820" s="23"/>
      <c r="N820" s="23"/>
    </row>
    <row r="821" spans="13:14" ht="15.75" customHeight="1" x14ac:dyDescent="0.3">
      <c r="M821" s="23"/>
      <c r="N821" s="23"/>
    </row>
    <row r="822" spans="13:14" ht="15.75" customHeight="1" x14ac:dyDescent="0.3">
      <c r="M822" s="23"/>
      <c r="N822" s="23"/>
    </row>
    <row r="823" spans="13:14" ht="15.75" customHeight="1" x14ac:dyDescent="0.3">
      <c r="M823" s="23"/>
      <c r="N823" s="23"/>
    </row>
    <row r="824" spans="13:14" ht="15.75" customHeight="1" x14ac:dyDescent="0.3">
      <c r="M824" s="23"/>
      <c r="N824" s="23"/>
    </row>
    <row r="825" spans="13:14" ht="15.75" customHeight="1" x14ac:dyDescent="0.3">
      <c r="M825" s="23"/>
      <c r="N825" s="23"/>
    </row>
    <row r="826" spans="13:14" ht="15.75" customHeight="1" x14ac:dyDescent="0.3">
      <c r="M826" s="23"/>
      <c r="N826" s="23"/>
    </row>
    <row r="827" spans="13:14" ht="15.75" customHeight="1" x14ac:dyDescent="0.3">
      <c r="M827" s="23"/>
      <c r="N827" s="23"/>
    </row>
    <row r="828" spans="13:14" ht="15.75" customHeight="1" x14ac:dyDescent="0.3">
      <c r="M828" s="23"/>
      <c r="N828" s="23"/>
    </row>
    <row r="829" spans="13:14" ht="15.75" customHeight="1" x14ac:dyDescent="0.3">
      <c r="M829" s="23"/>
      <c r="N829" s="23"/>
    </row>
    <row r="830" spans="13:14" ht="15.75" customHeight="1" x14ac:dyDescent="0.3">
      <c r="M830" s="23"/>
      <c r="N830" s="23"/>
    </row>
    <row r="831" spans="13:14" ht="15.75" customHeight="1" x14ac:dyDescent="0.3">
      <c r="M831" s="23"/>
      <c r="N831" s="23"/>
    </row>
    <row r="832" spans="13:14" ht="15.75" customHeight="1" x14ac:dyDescent="0.3">
      <c r="M832" s="23"/>
      <c r="N832" s="23"/>
    </row>
    <row r="833" spans="13:14" ht="15.75" customHeight="1" x14ac:dyDescent="0.3">
      <c r="M833" s="23"/>
      <c r="N833" s="23"/>
    </row>
    <row r="834" spans="13:14" ht="15.75" customHeight="1" x14ac:dyDescent="0.3">
      <c r="M834" s="23"/>
      <c r="N834" s="23"/>
    </row>
    <row r="835" spans="13:14" ht="15.75" customHeight="1" x14ac:dyDescent="0.3">
      <c r="M835" s="23"/>
      <c r="N835" s="23"/>
    </row>
    <row r="836" spans="13:14" ht="15.75" customHeight="1" x14ac:dyDescent="0.3">
      <c r="M836" s="23"/>
      <c r="N836" s="23"/>
    </row>
    <row r="837" spans="13:14" ht="15.75" customHeight="1" x14ac:dyDescent="0.3">
      <c r="M837" s="23"/>
      <c r="N837" s="23"/>
    </row>
    <row r="838" spans="13:14" ht="15.75" customHeight="1" x14ac:dyDescent="0.3">
      <c r="M838" s="23"/>
      <c r="N838" s="23"/>
    </row>
    <row r="839" spans="13:14" ht="15.75" customHeight="1" x14ac:dyDescent="0.3">
      <c r="M839" s="23"/>
      <c r="N839" s="23"/>
    </row>
    <row r="840" spans="13:14" ht="15.75" customHeight="1" x14ac:dyDescent="0.3">
      <c r="M840" s="23"/>
      <c r="N840" s="23"/>
    </row>
    <row r="841" spans="13:14" ht="15.75" customHeight="1" x14ac:dyDescent="0.3">
      <c r="M841" s="23"/>
      <c r="N841" s="23"/>
    </row>
    <row r="842" spans="13:14" ht="15.75" customHeight="1" x14ac:dyDescent="0.3">
      <c r="M842" s="23"/>
      <c r="N842" s="23"/>
    </row>
    <row r="843" spans="13:14" ht="15.75" customHeight="1" x14ac:dyDescent="0.3">
      <c r="M843" s="23"/>
      <c r="N843" s="23"/>
    </row>
    <row r="844" spans="13:14" ht="15.75" customHeight="1" x14ac:dyDescent="0.3">
      <c r="M844" s="23"/>
      <c r="N844" s="23"/>
    </row>
    <row r="845" spans="13:14" ht="15.75" customHeight="1" x14ac:dyDescent="0.3">
      <c r="M845" s="23"/>
      <c r="N845" s="23"/>
    </row>
    <row r="846" spans="13:14" ht="15.75" customHeight="1" x14ac:dyDescent="0.3">
      <c r="M846" s="23"/>
      <c r="N846" s="23"/>
    </row>
    <row r="847" spans="13:14" ht="15.75" customHeight="1" x14ac:dyDescent="0.3">
      <c r="M847" s="23"/>
      <c r="N847" s="23"/>
    </row>
    <row r="848" spans="13:14" ht="15.75" customHeight="1" x14ac:dyDescent="0.3">
      <c r="M848" s="23"/>
      <c r="N848" s="23"/>
    </row>
    <row r="849" spans="13:14" ht="15.75" customHeight="1" x14ac:dyDescent="0.3">
      <c r="M849" s="23"/>
      <c r="N849" s="23"/>
    </row>
    <row r="850" spans="13:14" ht="15.75" customHeight="1" x14ac:dyDescent="0.3">
      <c r="M850" s="23"/>
      <c r="N850" s="23"/>
    </row>
    <row r="851" spans="13:14" ht="15.75" customHeight="1" x14ac:dyDescent="0.3">
      <c r="M851" s="23"/>
      <c r="N851" s="23"/>
    </row>
    <row r="852" spans="13:14" ht="15.75" customHeight="1" x14ac:dyDescent="0.3">
      <c r="M852" s="23"/>
      <c r="N852" s="23"/>
    </row>
    <row r="853" spans="13:14" ht="15.75" customHeight="1" x14ac:dyDescent="0.3">
      <c r="M853" s="23"/>
      <c r="N853" s="23"/>
    </row>
    <row r="854" spans="13:14" ht="15.75" customHeight="1" x14ac:dyDescent="0.3">
      <c r="M854" s="23"/>
      <c r="N854" s="23"/>
    </row>
    <row r="855" spans="13:14" ht="15.75" customHeight="1" x14ac:dyDescent="0.3">
      <c r="M855" s="23"/>
      <c r="N855" s="23"/>
    </row>
    <row r="856" spans="13:14" ht="15.75" customHeight="1" x14ac:dyDescent="0.3">
      <c r="M856" s="23"/>
      <c r="N856" s="23"/>
    </row>
    <row r="857" spans="13:14" ht="15.75" customHeight="1" x14ac:dyDescent="0.3">
      <c r="M857" s="23"/>
      <c r="N857" s="23"/>
    </row>
    <row r="858" spans="13:14" ht="15.75" customHeight="1" x14ac:dyDescent="0.3">
      <c r="M858" s="23"/>
      <c r="N858" s="23"/>
    </row>
    <row r="859" spans="13:14" ht="15.75" customHeight="1" x14ac:dyDescent="0.3">
      <c r="M859" s="23"/>
      <c r="N859" s="23"/>
    </row>
    <row r="860" spans="13:14" ht="15.75" customHeight="1" x14ac:dyDescent="0.3">
      <c r="M860" s="23"/>
      <c r="N860" s="23"/>
    </row>
    <row r="861" spans="13:14" ht="15.75" customHeight="1" x14ac:dyDescent="0.3">
      <c r="M861" s="23"/>
      <c r="N861" s="23"/>
    </row>
    <row r="862" spans="13:14" ht="15.75" customHeight="1" x14ac:dyDescent="0.3">
      <c r="M862" s="23"/>
      <c r="N862" s="23"/>
    </row>
    <row r="863" spans="13:14" ht="15.75" customHeight="1" x14ac:dyDescent="0.3">
      <c r="M863" s="23"/>
      <c r="N863" s="23"/>
    </row>
    <row r="864" spans="13:14" ht="15.75" customHeight="1" x14ac:dyDescent="0.3">
      <c r="M864" s="23"/>
      <c r="N864" s="23"/>
    </row>
    <row r="865" spans="13:14" ht="15.75" customHeight="1" x14ac:dyDescent="0.3">
      <c r="M865" s="23"/>
      <c r="N865" s="23"/>
    </row>
    <row r="866" spans="13:14" ht="15.75" customHeight="1" x14ac:dyDescent="0.3">
      <c r="M866" s="23"/>
      <c r="N866" s="23"/>
    </row>
    <row r="867" spans="13:14" ht="15.75" customHeight="1" x14ac:dyDescent="0.3">
      <c r="M867" s="23"/>
      <c r="N867" s="23"/>
    </row>
    <row r="868" spans="13:14" ht="15.75" customHeight="1" x14ac:dyDescent="0.3">
      <c r="M868" s="23"/>
      <c r="N868" s="23"/>
    </row>
    <row r="869" spans="13:14" ht="15.75" customHeight="1" x14ac:dyDescent="0.3">
      <c r="M869" s="23"/>
      <c r="N869" s="23"/>
    </row>
    <row r="870" spans="13:14" ht="15.75" customHeight="1" x14ac:dyDescent="0.3">
      <c r="M870" s="23"/>
      <c r="N870" s="23"/>
    </row>
    <row r="871" spans="13:14" ht="15.75" customHeight="1" x14ac:dyDescent="0.3">
      <c r="M871" s="23"/>
      <c r="N871" s="23"/>
    </row>
    <row r="872" spans="13:14" ht="15.75" customHeight="1" x14ac:dyDescent="0.3">
      <c r="M872" s="23"/>
      <c r="N872" s="23"/>
    </row>
    <row r="873" spans="13:14" ht="15.75" customHeight="1" x14ac:dyDescent="0.3">
      <c r="M873" s="23"/>
      <c r="N873" s="23"/>
    </row>
    <row r="874" spans="13:14" ht="15.75" customHeight="1" x14ac:dyDescent="0.3">
      <c r="M874" s="23"/>
      <c r="N874" s="23"/>
    </row>
    <row r="875" spans="13:14" ht="15.75" customHeight="1" x14ac:dyDescent="0.3">
      <c r="M875" s="23"/>
      <c r="N875" s="23"/>
    </row>
    <row r="876" spans="13:14" ht="15.75" customHeight="1" x14ac:dyDescent="0.3">
      <c r="M876" s="23"/>
      <c r="N876" s="23"/>
    </row>
    <row r="877" spans="13:14" ht="15.75" customHeight="1" x14ac:dyDescent="0.3">
      <c r="M877" s="23"/>
      <c r="N877" s="23"/>
    </row>
    <row r="878" spans="13:14" ht="15.75" customHeight="1" x14ac:dyDescent="0.3">
      <c r="M878" s="23"/>
      <c r="N878" s="23"/>
    </row>
    <row r="879" spans="13:14" ht="15.75" customHeight="1" x14ac:dyDescent="0.3">
      <c r="M879" s="23"/>
      <c r="N879" s="23"/>
    </row>
    <row r="880" spans="13:14" ht="15.75" customHeight="1" x14ac:dyDescent="0.3">
      <c r="M880" s="23"/>
      <c r="N880" s="23"/>
    </row>
    <row r="881" spans="13:14" ht="15.75" customHeight="1" x14ac:dyDescent="0.3">
      <c r="M881" s="23"/>
      <c r="N881" s="23"/>
    </row>
    <row r="882" spans="13:14" ht="15.75" customHeight="1" x14ac:dyDescent="0.3">
      <c r="M882" s="23"/>
      <c r="N882" s="23"/>
    </row>
    <row r="883" spans="13:14" ht="15.75" customHeight="1" x14ac:dyDescent="0.3">
      <c r="M883" s="23"/>
      <c r="N883" s="23"/>
    </row>
    <row r="884" spans="13:14" ht="15.75" customHeight="1" x14ac:dyDescent="0.3">
      <c r="M884" s="23"/>
      <c r="N884" s="23"/>
    </row>
    <row r="885" spans="13:14" ht="15.75" customHeight="1" x14ac:dyDescent="0.3">
      <c r="M885" s="23"/>
      <c r="N885" s="23"/>
    </row>
    <row r="886" spans="13:14" ht="15.75" customHeight="1" x14ac:dyDescent="0.3">
      <c r="M886" s="23"/>
      <c r="N886" s="23"/>
    </row>
    <row r="887" spans="13:14" ht="15.75" customHeight="1" x14ac:dyDescent="0.3">
      <c r="M887" s="23"/>
      <c r="N887" s="23"/>
    </row>
    <row r="888" spans="13:14" ht="15.75" customHeight="1" x14ac:dyDescent="0.3">
      <c r="M888" s="23"/>
      <c r="N888" s="23"/>
    </row>
    <row r="889" spans="13:14" ht="15.75" customHeight="1" x14ac:dyDescent="0.3">
      <c r="M889" s="23"/>
      <c r="N889" s="23"/>
    </row>
    <row r="890" spans="13:14" ht="15.75" customHeight="1" x14ac:dyDescent="0.3">
      <c r="M890" s="23"/>
      <c r="N890" s="23"/>
    </row>
    <row r="891" spans="13:14" ht="15.75" customHeight="1" x14ac:dyDescent="0.3">
      <c r="M891" s="23"/>
      <c r="N891" s="23"/>
    </row>
    <row r="892" spans="13:14" ht="15.75" customHeight="1" x14ac:dyDescent="0.3">
      <c r="M892" s="23"/>
      <c r="N892" s="23"/>
    </row>
    <row r="893" spans="13:14" ht="15.75" customHeight="1" x14ac:dyDescent="0.3">
      <c r="M893" s="23"/>
      <c r="N893" s="23"/>
    </row>
    <row r="894" spans="13:14" ht="15.75" customHeight="1" x14ac:dyDescent="0.3">
      <c r="M894" s="23"/>
      <c r="N894" s="23"/>
    </row>
    <row r="895" spans="13:14" ht="15.75" customHeight="1" x14ac:dyDescent="0.3">
      <c r="M895" s="23"/>
      <c r="N895" s="23"/>
    </row>
    <row r="896" spans="13:14" ht="15.75" customHeight="1" x14ac:dyDescent="0.3">
      <c r="M896" s="23"/>
      <c r="N896" s="23"/>
    </row>
    <row r="897" spans="13:14" ht="15.75" customHeight="1" x14ac:dyDescent="0.3">
      <c r="M897" s="23"/>
      <c r="N897" s="23"/>
    </row>
    <row r="898" spans="13:14" ht="15.75" customHeight="1" x14ac:dyDescent="0.3">
      <c r="M898" s="23"/>
      <c r="N898" s="23"/>
    </row>
    <row r="899" spans="13:14" ht="15.75" customHeight="1" x14ac:dyDescent="0.3">
      <c r="M899" s="23"/>
      <c r="N899" s="23"/>
    </row>
    <row r="900" spans="13:14" ht="15.75" customHeight="1" x14ac:dyDescent="0.3">
      <c r="M900" s="23"/>
      <c r="N900" s="23"/>
    </row>
    <row r="901" spans="13:14" ht="15.75" customHeight="1" x14ac:dyDescent="0.3">
      <c r="M901" s="23"/>
      <c r="N901" s="23"/>
    </row>
    <row r="902" spans="13:14" ht="15.75" customHeight="1" x14ac:dyDescent="0.3">
      <c r="M902" s="23"/>
      <c r="N902" s="23"/>
    </row>
    <row r="903" spans="13:14" ht="15.75" customHeight="1" x14ac:dyDescent="0.3">
      <c r="M903" s="23"/>
      <c r="N903" s="23"/>
    </row>
    <row r="904" spans="13:14" ht="15.75" customHeight="1" x14ac:dyDescent="0.3">
      <c r="M904" s="23"/>
      <c r="N904" s="23"/>
    </row>
    <row r="905" spans="13:14" ht="15.75" customHeight="1" x14ac:dyDescent="0.3">
      <c r="M905" s="23"/>
      <c r="N905" s="23"/>
    </row>
    <row r="906" spans="13:14" ht="15.75" customHeight="1" x14ac:dyDescent="0.3">
      <c r="M906" s="23"/>
      <c r="N906" s="23"/>
    </row>
    <row r="907" spans="13:14" ht="15.75" customHeight="1" x14ac:dyDescent="0.3">
      <c r="M907" s="23"/>
      <c r="N907" s="23"/>
    </row>
    <row r="908" spans="13:14" ht="15.75" customHeight="1" x14ac:dyDescent="0.3">
      <c r="M908" s="23"/>
      <c r="N908" s="23"/>
    </row>
    <row r="909" spans="13:14" ht="15.75" customHeight="1" x14ac:dyDescent="0.3">
      <c r="M909" s="23"/>
      <c r="N909" s="23"/>
    </row>
    <row r="910" spans="13:14" ht="15.75" customHeight="1" x14ac:dyDescent="0.3">
      <c r="M910" s="23"/>
      <c r="N910" s="23"/>
    </row>
    <row r="911" spans="13:14" ht="15.75" customHeight="1" x14ac:dyDescent="0.3">
      <c r="M911" s="23"/>
      <c r="N911" s="23"/>
    </row>
    <row r="912" spans="13:14" ht="15.75" customHeight="1" x14ac:dyDescent="0.3">
      <c r="M912" s="23"/>
      <c r="N912" s="23"/>
    </row>
    <row r="913" spans="13:14" ht="15.75" customHeight="1" x14ac:dyDescent="0.3">
      <c r="M913" s="23"/>
      <c r="N913" s="23"/>
    </row>
    <row r="914" spans="13:14" ht="15.75" customHeight="1" x14ac:dyDescent="0.3">
      <c r="M914" s="23"/>
      <c r="N914" s="23"/>
    </row>
    <row r="915" spans="13:14" ht="15.75" customHeight="1" x14ac:dyDescent="0.3">
      <c r="M915" s="23"/>
      <c r="N915" s="23"/>
    </row>
    <row r="916" spans="13:14" ht="15.75" customHeight="1" x14ac:dyDescent="0.3">
      <c r="M916" s="23"/>
      <c r="N916" s="23"/>
    </row>
    <row r="917" spans="13:14" ht="15.75" customHeight="1" x14ac:dyDescent="0.3">
      <c r="M917" s="23"/>
      <c r="N917" s="23"/>
    </row>
    <row r="918" spans="13:14" ht="15.75" customHeight="1" x14ac:dyDescent="0.3">
      <c r="M918" s="23"/>
      <c r="N918" s="23"/>
    </row>
    <row r="919" spans="13:14" ht="15.75" customHeight="1" x14ac:dyDescent="0.3">
      <c r="M919" s="23"/>
      <c r="N919" s="23"/>
    </row>
    <row r="920" spans="13:14" ht="15.75" customHeight="1" x14ac:dyDescent="0.3">
      <c r="M920" s="23"/>
      <c r="N920" s="23"/>
    </row>
    <row r="921" spans="13:14" ht="15.75" customHeight="1" x14ac:dyDescent="0.3">
      <c r="M921" s="23"/>
      <c r="N921" s="23"/>
    </row>
    <row r="922" spans="13:14" ht="15.75" customHeight="1" x14ac:dyDescent="0.3">
      <c r="M922" s="23"/>
      <c r="N922" s="23"/>
    </row>
    <row r="923" spans="13:14" ht="15.75" customHeight="1" x14ac:dyDescent="0.3">
      <c r="M923" s="23"/>
      <c r="N923" s="23"/>
    </row>
    <row r="924" spans="13:14" ht="15.75" customHeight="1" x14ac:dyDescent="0.3">
      <c r="M924" s="23"/>
      <c r="N924" s="23"/>
    </row>
    <row r="925" spans="13:14" ht="15.75" customHeight="1" x14ac:dyDescent="0.3">
      <c r="M925" s="23"/>
      <c r="N925" s="23"/>
    </row>
    <row r="926" spans="13:14" ht="15.75" customHeight="1" x14ac:dyDescent="0.3">
      <c r="M926" s="23"/>
      <c r="N926" s="23"/>
    </row>
    <row r="927" spans="13:14" ht="15.75" customHeight="1" x14ac:dyDescent="0.3">
      <c r="M927" s="23"/>
      <c r="N927" s="23"/>
    </row>
    <row r="928" spans="13:14" ht="15.75" customHeight="1" x14ac:dyDescent="0.3">
      <c r="M928" s="23"/>
      <c r="N928" s="23"/>
    </row>
    <row r="929" spans="13:14" ht="15.75" customHeight="1" x14ac:dyDescent="0.3">
      <c r="M929" s="23"/>
      <c r="N929" s="23"/>
    </row>
    <row r="930" spans="13:14" ht="15.75" customHeight="1" x14ac:dyDescent="0.3">
      <c r="M930" s="23"/>
      <c r="N930" s="23"/>
    </row>
    <row r="931" spans="13:14" ht="15.75" customHeight="1" x14ac:dyDescent="0.3">
      <c r="M931" s="23"/>
      <c r="N931" s="23"/>
    </row>
    <row r="932" spans="13:14" ht="15.75" customHeight="1" x14ac:dyDescent="0.3">
      <c r="M932" s="23"/>
      <c r="N932" s="23"/>
    </row>
    <row r="933" spans="13:14" ht="15.75" customHeight="1" x14ac:dyDescent="0.3">
      <c r="M933" s="23"/>
      <c r="N933" s="23"/>
    </row>
    <row r="934" spans="13:14" ht="15.75" customHeight="1" x14ac:dyDescent="0.3">
      <c r="M934" s="23"/>
      <c r="N934" s="23"/>
    </row>
    <row r="935" spans="13:14" ht="15.75" customHeight="1" x14ac:dyDescent="0.3">
      <c r="M935" s="23"/>
      <c r="N935" s="23"/>
    </row>
    <row r="936" spans="13:14" ht="15.75" customHeight="1" x14ac:dyDescent="0.3">
      <c r="M936" s="23"/>
      <c r="N936" s="23"/>
    </row>
    <row r="937" spans="13:14" ht="15.75" customHeight="1" x14ac:dyDescent="0.3">
      <c r="M937" s="23"/>
      <c r="N937" s="23"/>
    </row>
    <row r="938" spans="13:14" ht="15.75" customHeight="1" x14ac:dyDescent="0.3">
      <c r="M938" s="23"/>
      <c r="N938" s="23"/>
    </row>
    <row r="939" spans="13:14" ht="15.75" customHeight="1" x14ac:dyDescent="0.3">
      <c r="M939" s="23"/>
      <c r="N939" s="23"/>
    </row>
    <row r="940" spans="13:14" ht="15.75" customHeight="1" x14ac:dyDescent="0.3">
      <c r="M940" s="23"/>
      <c r="N940" s="23"/>
    </row>
    <row r="941" spans="13:14" ht="15.75" customHeight="1" x14ac:dyDescent="0.3">
      <c r="M941" s="23"/>
      <c r="N941" s="23"/>
    </row>
    <row r="942" spans="13:14" ht="15.75" customHeight="1" x14ac:dyDescent="0.3">
      <c r="M942" s="23"/>
      <c r="N942" s="23"/>
    </row>
    <row r="943" spans="13:14" ht="15.75" customHeight="1" x14ac:dyDescent="0.3">
      <c r="M943" s="23"/>
      <c r="N943" s="23"/>
    </row>
    <row r="944" spans="13:14" ht="15.75" customHeight="1" x14ac:dyDescent="0.3">
      <c r="M944" s="23"/>
      <c r="N944" s="23"/>
    </row>
    <row r="945" spans="13:14" ht="15.75" customHeight="1" x14ac:dyDescent="0.3">
      <c r="M945" s="23"/>
      <c r="N945" s="23"/>
    </row>
    <row r="946" spans="13:14" ht="15.75" customHeight="1" x14ac:dyDescent="0.3">
      <c r="M946" s="23"/>
      <c r="N946" s="23"/>
    </row>
    <row r="947" spans="13:14" ht="15.75" customHeight="1" x14ac:dyDescent="0.3">
      <c r="M947" s="23"/>
      <c r="N947" s="23"/>
    </row>
    <row r="948" spans="13:14" ht="15.75" customHeight="1" x14ac:dyDescent="0.3">
      <c r="M948" s="23"/>
      <c r="N948" s="23"/>
    </row>
    <row r="949" spans="13:14" ht="15.75" customHeight="1" x14ac:dyDescent="0.3">
      <c r="M949" s="23"/>
      <c r="N949" s="23"/>
    </row>
    <row r="950" spans="13:14" ht="15.75" customHeight="1" x14ac:dyDescent="0.3">
      <c r="M950" s="23"/>
      <c r="N950" s="23"/>
    </row>
    <row r="951" spans="13:14" ht="15.75" customHeight="1" x14ac:dyDescent="0.3">
      <c r="M951" s="23"/>
      <c r="N951" s="23"/>
    </row>
    <row r="952" spans="13:14" ht="15.75" customHeight="1" x14ac:dyDescent="0.3">
      <c r="M952" s="23"/>
      <c r="N952" s="23"/>
    </row>
    <row r="953" spans="13:14" ht="15.75" customHeight="1" x14ac:dyDescent="0.3">
      <c r="M953" s="23"/>
      <c r="N953" s="23"/>
    </row>
    <row r="954" spans="13:14" ht="15.75" customHeight="1" x14ac:dyDescent="0.3">
      <c r="M954" s="23"/>
      <c r="N954" s="23"/>
    </row>
    <row r="955" spans="13:14" ht="15.75" customHeight="1" x14ac:dyDescent="0.3">
      <c r="M955" s="23"/>
      <c r="N955" s="23"/>
    </row>
    <row r="956" spans="13:14" ht="15.75" customHeight="1" x14ac:dyDescent="0.3">
      <c r="M956" s="23"/>
      <c r="N956" s="23"/>
    </row>
    <row r="957" spans="13:14" ht="15.75" customHeight="1" x14ac:dyDescent="0.3">
      <c r="M957" s="23"/>
      <c r="N957" s="23"/>
    </row>
    <row r="958" spans="13:14" ht="15.75" customHeight="1" x14ac:dyDescent="0.3">
      <c r="M958" s="23"/>
      <c r="N958" s="23"/>
    </row>
    <row r="959" spans="13:14" ht="15.75" customHeight="1" x14ac:dyDescent="0.3">
      <c r="M959" s="23"/>
      <c r="N959" s="23"/>
    </row>
    <row r="960" spans="13:14" ht="15.75" customHeight="1" x14ac:dyDescent="0.3">
      <c r="M960" s="23"/>
      <c r="N960" s="23"/>
    </row>
    <row r="961" spans="13:14" ht="15.75" customHeight="1" x14ac:dyDescent="0.3">
      <c r="M961" s="23"/>
      <c r="N961" s="23"/>
    </row>
    <row r="962" spans="13:14" ht="15.75" customHeight="1" x14ac:dyDescent="0.3">
      <c r="M962" s="23"/>
      <c r="N962" s="23"/>
    </row>
    <row r="963" spans="13:14" ht="15.75" customHeight="1" x14ac:dyDescent="0.3">
      <c r="M963" s="23"/>
      <c r="N963" s="23"/>
    </row>
    <row r="964" spans="13:14" ht="15.75" customHeight="1" x14ac:dyDescent="0.3">
      <c r="M964" s="23"/>
      <c r="N964" s="23"/>
    </row>
    <row r="965" spans="13:14" ht="15.75" customHeight="1" x14ac:dyDescent="0.3">
      <c r="M965" s="23"/>
      <c r="N965" s="23"/>
    </row>
    <row r="966" spans="13:14" ht="15.75" customHeight="1" x14ac:dyDescent="0.3">
      <c r="M966" s="23"/>
      <c r="N966" s="23"/>
    </row>
    <row r="967" spans="13:14" ht="15.75" customHeight="1" x14ac:dyDescent="0.3">
      <c r="M967" s="23"/>
      <c r="N967" s="23"/>
    </row>
    <row r="968" spans="13:14" ht="15.75" customHeight="1" x14ac:dyDescent="0.3">
      <c r="M968" s="23"/>
      <c r="N968" s="23"/>
    </row>
    <row r="969" spans="13:14" ht="15.75" customHeight="1" x14ac:dyDescent="0.3">
      <c r="M969" s="23"/>
      <c r="N969" s="23"/>
    </row>
    <row r="970" spans="13:14" ht="15.75" customHeight="1" x14ac:dyDescent="0.3">
      <c r="M970" s="23"/>
      <c r="N970" s="23"/>
    </row>
    <row r="971" spans="13:14" ht="15.75" customHeight="1" x14ac:dyDescent="0.3">
      <c r="M971" s="23"/>
      <c r="N971" s="23"/>
    </row>
    <row r="972" spans="13:14" ht="15.75" customHeight="1" x14ac:dyDescent="0.3">
      <c r="M972" s="23"/>
      <c r="N972" s="23"/>
    </row>
    <row r="973" spans="13:14" ht="15.75" customHeight="1" x14ac:dyDescent="0.3">
      <c r="M973" s="23"/>
      <c r="N973" s="23"/>
    </row>
    <row r="974" spans="13:14" ht="15.75" customHeight="1" x14ac:dyDescent="0.3">
      <c r="M974" s="23"/>
      <c r="N974" s="23"/>
    </row>
    <row r="975" spans="13:14" ht="15.75" customHeight="1" x14ac:dyDescent="0.3">
      <c r="M975" s="23"/>
      <c r="N975" s="23"/>
    </row>
    <row r="976" spans="13:14" ht="15.75" customHeight="1" x14ac:dyDescent="0.3">
      <c r="M976" s="23"/>
      <c r="N976" s="23"/>
    </row>
    <row r="977" spans="13:14" ht="15.75" customHeight="1" x14ac:dyDescent="0.3">
      <c r="M977" s="23"/>
      <c r="N977" s="23"/>
    </row>
    <row r="978" spans="13:14" ht="15.75" customHeight="1" x14ac:dyDescent="0.3">
      <c r="M978" s="23"/>
      <c r="N978" s="23"/>
    </row>
    <row r="979" spans="13:14" ht="15.75" customHeight="1" x14ac:dyDescent="0.3">
      <c r="M979" s="23"/>
      <c r="N979" s="23"/>
    </row>
    <row r="980" spans="13:14" ht="15.75" customHeight="1" x14ac:dyDescent="0.3">
      <c r="M980" s="23"/>
      <c r="N980" s="23"/>
    </row>
    <row r="981" spans="13:14" ht="15.75" customHeight="1" x14ac:dyDescent="0.3">
      <c r="M981" s="23"/>
      <c r="N981" s="23"/>
    </row>
    <row r="982" spans="13:14" ht="15.75" customHeight="1" x14ac:dyDescent="0.3">
      <c r="M982" s="23"/>
      <c r="N982" s="23"/>
    </row>
    <row r="983" spans="13:14" ht="15.75" customHeight="1" x14ac:dyDescent="0.3">
      <c r="M983" s="23"/>
      <c r="N983" s="23"/>
    </row>
    <row r="984" spans="13:14" ht="15.75" customHeight="1" x14ac:dyDescent="0.3">
      <c r="M984" s="23"/>
      <c r="N984" s="23"/>
    </row>
    <row r="985" spans="13:14" ht="15.75" customHeight="1" x14ac:dyDescent="0.3">
      <c r="M985" s="23"/>
      <c r="N985" s="23"/>
    </row>
    <row r="986" spans="13:14" ht="15.75" customHeight="1" x14ac:dyDescent="0.3">
      <c r="M986" s="23"/>
      <c r="N986" s="23"/>
    </row>
    <row r="987" spans="13:14" ht="15.75" customHeight="1" x14ac:dyDescent="0.3">
      <c r="M987" s="23"/>
      <c r="N987" s="23"/>
    </row>
    <row r="988" spans="13:14" ht="15.75" customHeight="1" x14ac:dyDescent="0.3">
      <c r="M988" s="23"/>
      <c r="N988" s="23"/>
    </row>
    <row r="989" spans="13:14" ht="15.75" customHeight="1" x14ac:dyDescent="0.3">
      <c r="M989" s="23"/>
      <c r="N989" s="23"/>
    </row>
    <row r="990" spans="13:14" ht="15.75" customHeight="1" x14ac:dyDescent="0.3">
      <c r="M990" s="23"/>
      <c r="N990" s="23"/>
    </row>
    <row r="991" spans="13:14" ht="15.75" customHeight="1" x14ac:dyDescent="0.3">
      <c r="M991" s="23"/>
      <c r="N991" s="23"/>
    </row>
    <row r="992" spans="13:14" ht="15.75" customHeight="1" x14ac:dyDescent="0.3">
      <c r="M992" s="23"/>
      <c r="N992" s="23"/>
    </row>
    <row r="993" spans="13:14" ht="15.75" customHeight="1" x14ac:dyDescent="0.3">
      <c r="M993" s="23"/>
      <c r="N993" s="23"/>
    </row>
    <row r="994" spans="13:14" ht="15.75" customHeight="1" x14ac:dyDescent="0.3">
      <c r="M994" s="23"/>
      <c r="N994" s="23"/>
    </row>
    <row r="995" spans="13:14" ht="15.75" customHeight="1" x14ac:dyDescent="0.3">
      <c r="M995" s="23"/>
      <c r="N995" s="23"/>
    </row>
    <row r="996" spans="13:14" ht="15.75" customHeight="1" x14ac:dyDescent="0.3">
      <c r="M996" s="23"/>
      <c r="N996" s="23"/>
    </row>
    <row r="997" spans="13:14" ht="15.75" customHeight="1" x14ac:dyDescent="0.3">
      <c r="M997" s="23"/>
      <c r="N997" s="23"/>
    </row>
    <row r="998" spans="13:14" ht="15.75" customHeight="1" x14ac:dyDescent="0.3">
      <c r="M998" s="23"/>
      <c r="N998" s="23"/>
    </row>
  </sheetData>
  <sheetProtection algorithmName="SHA-512" hashValue="cQo1qtSqIXqkKGYKLMz/X8l4ffElInHzvEqQerxmO4SWmjBQ6ZGdFH7akVAogQxvMwbM/639zFUBkWRMU4x1Xg==" saltValue="TvEm6wqXdNdGnlhCRFvAnw==" spinCount="100000" sheet="1" objects="1" scenarios="1"/>
  <mergeCells count="2">
    <mergeCell ref="B4:I4"/>
    <mergeCell ref="B3:I3"/>
  </mergeCells>
  <dataValidations count="3">
    <dataValidation type="list" allowBlank="1" showErrorMessage="1" sqref="B40:J40" xr:uid="{00000000-0002-0000-0000-000000000000}">
      <formula1>$O$36:$O$42</formula1>
    </dataValidation>
    <dataValidation type="list" allowBlank="1" showErrorMessage="1" sqref="B41:J41" xr:uid="{00000000-0002-0000-0000-000001000000}">
      <formula1>$R$37:$R$38</formula1>
    </dataValidation>
    <dataValidation type="list" allowBlank="1" showErrorMessage="1" sqref="B59:J59" xr:uid="{00000000-0002-0000-0000-000002000000}">
      <formula1>$O$58:$O$59</formula1>
    </dataValidation>
  </dataValidations>
  <pageMargins left="0.75" right="0.75" top="1" bottom="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Cunha Bustamante Filho</dc:creator>
  <cp:lastModifiedBy>Jenifer Souza</cp:lastModifiedBy>
  <dcterms:created xsi:type="dcterms:W3CDTF">2014-07-03T14:30:03Z</dcterms:created>
  <dcterms:modified xsi:type="dcterms:W3CDTF">2020-07-03T20:55:28Z</dcterms:modified>
</cp:coreProperties>
</file>