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1.png" ContentType="image/pn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 lockWindows="false"/>
  <bookViews>
    <workbookView showHorizontalScroll="true" showVerticalScroll="true" showSheetTabs="true" xWindow="0" yWindow="0" windowWidth="16384" windowHeight="8192" tabRatio="500" firstSheet="0" activeTab="0"/>
  </bookViews>
  <sheets>
    <sheet name="Avaliação de CV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<sst xmlns="http://schemas.openxmlformats.org/spreadsheetml/2006/main" count="72" uniqueCount="49">
  <si>
    <t xml:space="preserve">Planilha de avaliação de currículo - Doutorado em Biotecnologia</t>
  </si>
  <si>
    <t xml:space="preserve">Nome do candidato</t>
  </si>
  <si>
    <t xml:space="preserve">E-mail</t>
  </si>
  <si>
    <t xml:space="preserve">Total geral de pontos:</t>
  </si>
  <si>
    <t xml:space="preserve">Total</t>
  </si>
  <si>
    <t xml:space="preserve">Parciais nos itens:</t>
  </si>
  <si>
    <t xml:space="preserve">1. Experiência profissional</t>
  </si>
  <si>
    <t xml:space="preserve">Pontos Consolidados</t>
  </si>
  <si>
    <t xml:space="preserve">Multiplicador</t>
  </si>
  <si>
    <t xml:space="preserve">Maximo</t>
  </si>
  <si>
    <t xml:space="preserve">Nº. de meses</t>
  </si>
  <si>
    <t xml:space="preserve">Documento nº</t>
  </si>
  <si>
    <t xml:space="preserve">2. Participação em projeto de pesquisa</t>
  </si>
  <si>
    <t xml:space="preserve">3. Participação em bancas, eventos ou cursos/Ministrante de cursos ou palestras</t>
  </si>
  <si>
    <t xml:space="preserve">3.1 Participação em banca de trabalho de conclusão de curso de graduação ou pós-graduação lato sensu</t>
  </si>
  <si>
    <t xml:space="preserve">Documento n°</t>
  </si>
  <si>
    <t xml:space="preserve">Pontos</t>
  </si>
  <si>
    <t xml:space="preserve">3.2 Ministrante de palestras nas áreas de concentração do Programa.</t>
  </si>
  <si>
    <t xml:space="preserve">3.3 Ministrante de cursos com no mínimo 2 (duas) horas nas áreas de concentração do Programa.</t>
  </si>
  <si>
    <t xml:space="preserve">4. Produção Científica</t>
  </si>
  <si>
    <t xml:space="preserve">FI ≥ 4,0</t>
  </si>
  <si>
    <t xml:space="preserve">4.1 Publicação de artigo científico nas áreas de concentração do programa</t>
  </si>
  <si>
    <t xml:space="preserve">FI ≥ 2,9 e &lt; 4,0</t>
  </si>
  <si>
    <t xml:space="preserve">1° Autor</t>
  </si>
  <si>
    <t xml:space="preserve">FI ≥ 1,8 e &lt; 2,9</t>
  </si>
  <si>
    <t xml:space="preserve">Co-autor</t>
  </si>
  <si>
    <t xml:space="preserve">N° de pontos</t>
  </si>
  <si>
    <t xml:space="preserve">FI ≥ 1,1 e &lt; 1,8</t>
  </si>
  <si>
    <t xml:space="preserve">Extrato Qualis</t>
  </si>
  <si>
    <t xml:space="preserve">FI ≥ 0,5 e &lt; 1,1</t>
  </si>
  <si>
    <t xml:space="preserve">Autoria</t>
  </si>
  <si>
    <t xml:space="preserve">FI ≥ 0,0 e &lt; 0,5 +
indexado na Scielo</t>
  </si>
  <si>
    <t xml:space="preserve">Fator Qualis</t>
  </si>
  <si>
    <t xml:space="preserve">C</t>
  </si>
  <si>
    <t xml:space="preserve">Fator Autoria</t>
  </si>
  <si>
    <t xml:space="preserve">Sem qualis</t>
  </si>
  <si>
    <t xml:space="preserve">4.2 Publicação de capitulo de livro nas áreas de concentração do Programa</t>
  </si>
  <si>
    <t xml:space="preserve">4.3 Organização e/ou autoria de livro nas áreas de concentração do Programa</t>
  </si>
  <si>
    <t xml:space="preserve">4.4 Produção de patente</t>
  </si>
  <si>
    <t xml:space="preserve">No. de pontos</t>
  </si>
  <si>
    <t xml:space="preserve">Solicitada</t>
  </si>
  <si>
    <t xml:space="preserve">Estágio da Patente</t>
  </si>
  <si>
    <t xml:space="preserve">Concedida</t>
  </si>
  <si>
    <t xml:space="preserve">Fator Estágio</t>
  </si>
  <si>
    <t xml:space="preserve">4.5 Apresentação oral ou na forma de pôster de trabalho em evento científico nas áreas de concentração do Programa</t>
  </si>
  <si>
    <t xml:space="preserve">4.6 Publicação de resumos em anais de eventos científicos nas áreas de concentração do Programa</t>
  </si>
  <si>
    <t xml:space="preserve">5. Proficiência</t>
  </si>
  <si>
    <t xml:space="preserve">Certificação TOEFL em Inglês</t>
  </si>
  <si>
    <t xml:space="preserve">Documento no.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</si>
</sst>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13">
    <font>
      <sz val="12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0"/>
      <charset val="1"/>
    </font>
    <font>
      <b val="true"/>
      <sz val="12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b val="true"/>
      <sz val="14"/>
      <color rgb="FF000000"/>
      <name val="Arial"/>
      <family val="0"/>
      <charset val="1"/>
    </font>
    <font>
      <sz val="12"/>
      <color rgb="FFFF0000"/>
      <name val="Calibri"/>
      <family val="0"/>
      <charset val="1"/>
    </font>
    <font>
      <sz val="12"/>
      <color rgb="FF000000"/>
      <name val="Arial"/>
      <family val="0"/>
      <charset val="1"/>
    </font>
    <font>
      <sz val="11"/>
      <name val="Arial"/>
      <family val="0"/>
      <charset val="1"/>
    </font>
    <font>
      <sz val="11"/>
      <color rgb="FF000000"/>
      <name val="Calibri"/>
      <family val="0"/>
      <charset val="1"/>
    </font>
    <font>
      <sz val="11"/>
      <name val="Cambria"/>
      <family val="0"/>
      <charset val="1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DD9C3"/>
      </patternFill>
    </fill>
    <fill>
      <patternFill patternType="solid">
        <fgColor rgb="FFFDE9D9"/>
        <bgColor rgb="FFEAF1DD"/>
      </patternFill>
    </fill>
    <fill>
      <patternFill patternType="solid">
        <fgColor rgb="FFFFFFFF"/>
        <bgColor rgb="FFEAF1DD"/>
      </patternFill>
    </fill>
    <fill>
      <patternFill patternType="solid">
        <fgColor rgb="FFFBD4B4"/>
        <bgColor rgb="FFF2DBDB"/>
      </patternFill>
    </fill>
    <fill>
      <patternFill patternType="solid">
        <fgColor rgb="FFE36C09"/>
        <bgColor rgb="FFC0504D"/>
      </patternFill>
    </fill>
    <fill>
      <patternFill patternType="solid">
        <fgColor rgb="FFDDD9C3"/>
        <bgColor rgb="FFD8D8D8"/>
      </patternFill>
    </fill>
    <fill>
      <patternFill patternType="solid">
        <fgColor rgb="FFF2DBDB"/>
        <bgColor rgb="FFFDE9D9"/>
      </patternFill>
    </fill>
    <fill>
      <patternFill patternType="solid">
        <fgColor rgb="FFEAF1DD"/>
        <bgColor rgb="FFFDE9D9"/>
      </patternFill>
    </fill>
    <fill>
      <patternFill patternType="solid">
        <fgColor rgb="FFC0504D"/>
        <bgColor rgb="FF993366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ck"/>
      <right/>
      <top style="thick"/>
      <bottom/>
      <diagonal/>
    </border>
    <border diagonalUp="false" diagonalDown="false">
      <left/>
      <right/>
      <top style="thick"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/>
      <right style="thick"/>
      <top/>
      <bottom style="thick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5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5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6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6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7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6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6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1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C0504D"/>
      <rgbColor rgb="FFEAF1DD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2DBDB"/>
      <rgbColor rgb="FFFDE9D9"/>
      <rgbColor rgb="FF99CCFF"/>
      <rgbColor rgb="FFFF99CC"/>
      <rgbColor rgb="FFCC99FF"/>
      <rgbColor rgb="FFFBD4B4"/>
      <rgbColor rgb="FF3366FF"/>
      <rgbColor rgb="FF33CCCC"/>
      <rgbColor rgb="FF99CC00"/>
      <rgbColor rgb="FFFFCC00"/>
      <rgbColor rgb="FFFF9900"/>
      <rgbColor rgb="FFE36C09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285840</xdr:colOff>
      <xdr:row>1</xdr:row>
      <xdr:rowOff>0</xdr:rowOff>
    </xdr:from>
    <xdr:to>
      <xdr:col>11</xdr:col>
      <xdr:colOff>397800</xdr:colOff>
      <xdr:row>6</xdr:row>
      <xdr:rowOff>9360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12016080" y="190440"/>
          <a:ext cx="1181160" cy="10569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L7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76" activeCellId="0" sqref="B76"/>
    </sheetView>
  </sheetViews>
  <sheetFormatPr defaultRowHeight="15" zeroHeight="false" outlineLevelRow="0" outlineLevelCol="0"/>
  <cols>
    <col collapsed="false" customWidth="true" hidden="false" outlineLevel="0" max="1" min="1" style="0" width="21.67"/>
    <col collapsed="false" customWidth="true" hidden="false" outlineLevel="0" max="11" min="2" style="0" width="11"/>
    <col collapsed="false" customWidth="true" hidden="false" outlineLevel="0" max="12" min="12" style="0" width="9.67"/>
    <col collapsed="false" customWidth="true" hidden="true" outlineLevel="0" max="13" min="13" style="0" width="4.44"/>
    <col collapsed="false" customWidth="true" hidden="true" outlineLevel="0" max="14" min="14" style="0" width="6.44"/>
    <col collapsed="false" customWidth="true" hidden="true" outlineLevel="0" max="15" min="15" style="0" width="15.44"/>
    <col collapsed="false" customWidth="true" hidden="true" outlineLevel="0" max="20" min="16" style="0" width="10.78"/>
    <col collapsed="false" customWidth="true" hidden="true" outlineLevel="0" max="21" min="21" style="0" width="11.67"/>
    <col collapsed="false" customWidth="true" hidden="false" outlineLevel="0" max="38" min="22" style="0" width="11"/>
    <col collapsed="false" customWidth="true" hidden="false" outlineLevel="0" max="1025" min="39" style="0" width="11.22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customFormat="false" ht="22.5" hidden="false" customHeight="true" outlineLevel="0" collapsed="false">
      <c r="A2" s="2" t="s">
        <v>0</v>
      </c>
      <c r="B2" s="3"/>
      <c r="C2" s="3"/>
      <c r="D2" s="4"/>
      <c r="E2" s="4"/>
      <c r="F2" s="4"/>
      <c r="G2" s="4"/>
      <c r="H2" s="4"/>
      <c r="I2" s="4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customFormat="false" ht="15" hidden="false" customHeight="false" outlineLevel="0" collapsed="false">
      <c r="A3" s="6" t="s">
        <v>1</v>
      </c>
      <c r="B3" s="7"/>
      <c r="C3" s="7"/>
      <c r="D3" s="7"/>
      <c r="E3" s="7"/>
      <c r="F3" s="7"/>
      <c r="G3" s="7"/>
      <c r="H3" s="7"/>
      <c r="I3" s="7"/>
      <c r="J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customFormat="false" ht="15" hidden="false" customHeight="false" outlineLevel="0" collapsed="false">
      <c r="A4" s="6" t="s">
        <v>2</v>
      </c>
      <c r="B4" s="7"/>
      <c r="C4" s="7"/>
      <c r="D4" s="7"/>
      <c r="E4" s="7"/>
      <c r="F4" s="7"/>
      <c r="G4" s="7"/>
      <c r="H4" s="7"/>
      <c r="I4" s="7"/>
      <c r="J4" s="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customFormat="false" ht="15" hidden="false" customHeight="false" outlineLevel="0" collapsed="false">
      <c r="A5" s="9"/>
      <c r="B5" s="10"/>
      <c r="C5" s="10"/>
      <c r="D5" s="10"/>
      <c r="E5" s="10"/>
      <c r="F5" s="10"/>
      <c r="G5" s="10"/>
      <c r="H5" s="10"/>
      <c r="I5" s="10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customFormat="false" ht="15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customFormat="false" ht="15" hidden="false" customHeight="false" outlineLevel="0" collapsed="false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customFormat="false" ht="15" hidden="false" customHeight="false" outlineLevel="0" collapsed="false">
      <c r="A8" s="13" t="s">
        <v>3</v>
      </c>
      <c r="B8" s="14" t="n">
        <v>1</v>
      </c>
      <c r="C8" s="14" t="n">
        <v>2</v>
      </c>
      <c r="D8" s="14" t="n">
        <v>3</v>
      </c>
      <c r="E8" s="14" t="n">
        <v>4</v>
      </c>
      <c r="F8" s="15" t="n">
        <v>5</v>
      </c>
      <c r="G8" s="16" t="s">
        <v>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customFormat="false" ht="15" hidden="false" customHeight="false" outlineLevel="0" collapsed="false">
      <c r="A9" s="17" t="s">
        <v>5</v>
      </c>
      <c r="B9" s="18" t="n">
        <f aca="false">L16</f>
        <v>0</v>
      </c>
      <c r="C9" s="18" t="n">
        <f aca="false">L21</f>
        <v>0</v>
      </c>
      <c r="D9" s="18" t="n">
        <f aca="false">L25</f>
        <v>0</v>
      </c>
      <c r="E9" s="18" t="n">
        <f aca="false">L36</f>
        <v>0</v>
      </c>
      <c r="F9" s="18" t="n">
        <f aca="false">L74</f>
        <v>0</v>
      </c>
      <c r="G9" s="19" t="n">
        <f aca="false">SUM(B9:E9)</f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customFormat="false" ht="15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customFormat="false" ht="15" hidden="false" customHeight="false" outlineLevel="0" collapsed="false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customFormat="false" ht="1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customFormat="false" ht="15" hidden="false" customHeight="false" outlineLevel="0" collapsed="false">
      <c r="A14" s="20" t="s">
        <v>6</v>
      </c>
      <c r="B14" s="21"/>
      <c r="C14" s="4"/>
      <c r="D14" s="4"/>
      <c r="E14" s="4"/>
      <c r="F14" s="4"/>
      <c r="G14" s="4"/>
      <c r="H14" s="4"/>
      <c r="I14" s="4"/>
      <c r="J14" s="4"/>
      <c r="K14" s="4"/>
      <c r="L14" s="22" t="s">
        <v>7</v>
      </c>
      <c r="M14" s="23" t="s">
        <v>8</v>
      </c>
      <c r="N14" s="24" t="s">
        <v>9</v>
      </c>
      <c r="U14" s="12"/>
      <c r="V14" s="1"/>
      <c r="W14" s="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customFormat="false" ht="15" hidden="false" customHeight="false" outlineLevel="0" collapsed="false">
      <c r="A15" s="6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8"/>
      <c r="M15" s="27" t="n">
        <v>0.05</v>
      </c>
      <c r="N15" s="28" t="n">
        <v>1.5</v>
      </c>
      <c r="U15" s="12"/>
      <c r="V15" s="1"/>
      <c r="W15" s="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customFormat="false" ht="15" hidden="false" customHeight="false" outlineLevel="0" collapsed="false">
      <c r="A16" s="29" t="s">
        <v>10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1" t="n">
        <f aca="false">IF(SUM(B16:K16)*M15&gt;=N15,N15,SUM(B16:J16)*M15)</f>
        <v>0</v>
      </c>
      <c r="M16" s="24"/>
      <c r="N16" s="24"/>
      <c r="U16" s="12"/>
      <c r="V16" s="1"/>
      <c r="W16" s="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customFormat="false" ht="15" hidden="false" customHeight="false" outlineLevel="0" collapsed="false">
      <c r="A17" s="32" t="s">
        <v>11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11"/>
      <c r="M17" s="24"/>
      <c r="N17" s="24"/>
      <c r="U17" s="12"/>
      <c r="V17" s="1"/>
      <c r="W17" s="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customFormat="false" ht="15" hidden="false" customHeight="false" outlineLevel="0" collapsed="false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4"/>
      <c r="N18" s="24"/>
      <c r="U18" s="12"/>
      <c r="V18" s="1"/>
      <c r="W18" s="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customFormat="false" ht="15" hidden="false" customHeight="false" outlineLevel="0" collapsed="false">
      <c r="A19" s="20" t="s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22" t="s">
        <v>7</v>
      </c>
      <c r="M19" s="24"/>
      <c r="N19" s="24"/>
      <c r="U19" s="12"/>
      <c r="V19" s="1"/>
      <c r="W19" s="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customFormat="false" ht="15" hidden="false" customHeight="false" outlineLevel="0" collapsed="false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8"/>
      <c r="M20" s="36" t="n">
        <v>0.05</v>
      </c>
      <c r="N20" s="37" t="n">
        <v>2</v>
      </c>
      <c r="U20" s="12"/>
      <c r="V20" s="1"/>
      <c r="W20" s="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customFormat="false" ht="15.75" hidden="false" customHeight="true" outlineLevel="0" collapsed="false">
      <c r="A21" s="29" t="s">
        <v>10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1" t="n">
        <f aca="false">(IF(SUM(B21:K21)*M20&gt;=N20,N20,SUM(B21:K21)*M20))</f>
        <v>0</v>
      </c>
      <c r="M21" s="24"/>
      <c r="N21" s="24"/>
      <c r="U21" s="12"/>
      <c r="V21" s="1"/>
      <c r="W21" s="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customFormat="false" ht="15.75" hidden="false" customHeight="true" outlineLevel="0" collapsed="false">
      <c r="A22" s="32" t="s">
        <v>11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11"/>
      <c r="M22" s="24"/>
      <c r="N22" s="24"/>
      <c r="U22" s="12"/>
      <c r="V22" s="1"/>
      <c r="W22" s="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customFormat="false" ht="15.75" hidden="false" customHeight="true" outlineLevel="0" collapsed="false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4"/>
      <c r="N23" s="24"/>
      <c r="U23" s="12"/>
      <c r="V23" s="1"/>
      <c r="W23" s="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customFormat="false" ht="15.75" hidden="false" customHeight="true" outlineLevel="0" collapsed="false">
      <c r="A24" s="20" t="s">
        <v>13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22" t="s">
        <v>7</v>
      </c>
      <c r="M24" s="24"/>
      <c r="N24" s="24"/>
      <c r="U24" s="12"/>
      <c r="V24" s="1"/>
      <c r="W24" s="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customFormat="false" ht="15.75" hidden="false" customHeight="true" outlineLevel="0" collapsed="false">
      <c r="A25" s="38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39" t="n">
        <f aca="false">IF(SUM(G27+G30+G33)&gt;=N26,N26,SUM(G27+G30+G33))</f>
        <v>0</v>
      </c>
      <c r="M25" s="24"/>
      <c r="N25" s="24"/>
      <c r="U25" s="12"/>
      <c r="V25" s="1"/>
      <c r="W25" s="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customFormat="false" ht="15.75" hidden="false" customHeight="true" outlineLevel="0" collapsed="false">
      <c r="A26" s="40" t="s">
        <v>14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2"/>
      <c r="M26" s="24"/>
      <c r="N26" s="28" t="n">
        <v>1</v>
      </c>
      <c r="U26" s="12"/>
      <c r="V26" s="1"/>
      <c r="W26" s="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customFormat="false" ht="15.75" hidden="false" customHeight="true" outlineLevel="0" collapsed="false">
      <c r="A27" s="43" t="s">
        <v>15</v>
      </c>
      <c r="B27" s="30"/>
      <c r="C27" s="30"/>
      <c r="D27" s="30"/>
      <c r="E27" s="30"/>
      <c r="F27" s="30"/>
      <c r="G27" s="44" t="n">
        <f aca="false">COUNT(B27:F27)*M27</f>
        <v>0</v>
      </c>
      <c r="H27" s="44" t="s">
        <v>16</v>
      </c>
      <c r="I27" s="26"/>
      <c r="J27" s="26"/>
      <c r="K27" s="26"/>
      <c r="L27" s="8"/>
      <c r="M27" s="24" t="n">
        <v>0.1</v>
      </c>
      <c r="N27" s="24"/>
      <c r="U27" s="12"/>
      <c r="V27" s="1"/>
      <c r="W27" s="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customFormat="false" ht="15.75" hidden="false" customHeight="true" outlineLevel="0" collapsed="false">
      <c r="A28" s="38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8"/>
      <c r="M28" s="24"/>
      <c r="N28" s="24"/>
      <c r="U28" s="12"/>
      <c r="V28" s="1"/>
      <c r="W28" s="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customFormat="false" ht="15.75" hidden="false" customHeight="true" outlineLevel="0" collapsed="false">
      <c r="A29" s="40" t="s">
        <v>17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2"/>
      <c r="M29" s="24"/>
      <c r="N29" s="24"/>
      <c r="U29" s="12"/>
      <c r="V29" s="1"/>
      <c r="W29" s="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customFormat="false" ht="15.75" hidden="false" customHeight="true" outlineLevel="0" collapsed="false">
      <c r="A30" s="43" t="s">
        <v>15</v>
      </c>
      <c r="B30" s="30"/>
      <c r="C30" s="30"/>
      <c r="D30" s="30"/>
      <c r="E30" s="30"/>
      <c r="F30" s="30"/>
      <c r="G30" s="44" t="n">
        <f aca="false">COUNT(B30:F30)*M30</f>
        <v>0</v>
      </c>
      <c r="H30" s="44" t="s">
        <v>16</v>
      </c>
      <c r="I30" s="26"/>
      <c r="J30" s="26"/>
      <c r="K30" s="26"/>
      <c r="L30" s="8"/>
      <c r="M30" s="24" t="n">
        <v>0.1</v>
      </c>
      <c r="N30" s="24"/>
      <c r="U30" s="12"/>
      <c r="V30" s="1"/>
      <c r="W30" s="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customFormat="false" ht="15.75" hidden="false" customHeight="true" outlineLevel="0" collapsed="false">
      <c r="A31" s="38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8"/>
      <c r="M31" s="24"/>
      <c r="N31" s="24"/>
      <c r="U31" s="12"/>
      <c r="V31" s="1"/>
      <c r="W31" s="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customFormat="false" ht="15.75" hidden="false" customHeight="true" outlineLevel="0" collapsed="false">
      <c r="A32" s="40" t="s">
        <v>18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2"/>
      <c r="M32" s="24"/>
      <c r="N32" s="24"/>
      <c r="U32" s="12"/>
      <c r="V32" s="1"/>
      <c r="W32" s="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customFormat="false" ht="15.75" hidden="false" customHeight="true" outlineLevel="0" collapsed="false">
      <c r="A33" s="45" t="s">
        <v>15</v>
      </c>
      <c r="B33" s="33"/>
      <c r="C33" s="33"/>
      <c r="D33" s="33"/>
      <c r="E33" s="33"/>
      <c r="F33" s="33"/>
      <c r="G33" s="46" t="n">
        <f aca="false">COUNT(B33:F33)*M33</f>
        <v>0</v>
      </c>
      <c r="H33" s="46" t="s">
        <v>16</v>
      </c>
      <c r="I33" s="10"/>
      <c r="J33" s="10"/>
      <c r="K33" s="10"/>
      <c r="L33" s="11"/>
      <c r="M33" s="24" t="n">
        <v>0.1</v>
      </c>
      <c r="N33" s="24"/>
      <c r="U33" s="12"/>
      <c r="V33" s="1"/>
      <c r="W33" s="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</row>
    <row r="34" customFormat="false" ht="16.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customFormat="false" ht="15.75" hidden="false" customHeight="true" outlineLevel="0" collapsed="false">
      <c r="A35" s="20" t="s">
        <v>19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22" t="s">
        <v>7</v>
      </c>
      <c r="M35" s="24"/>
      <c r="N35" s="28" t="n">
        <v>5</v>
      </c>
      <c r="U35" s="12"/>
      <c r="V35" s="1"/>
      <c r="W35" s="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  <row r="36" customFormat="false" ht="15.75" hidden="false" customHeight="true" outlineLevel="0" collapsed="false">
      <c r="A36" s="38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31" t="n">
        <f aca="false">IF(SUM(K39+K48+K53+K58+K65+K70)&gt;=N35,N35,SUM(K39+K48+K53+K58+K65+K70))</f>
        <v>0</v>
      </c>
      <c r="M36" s="24"/>
      <c r="N36" s="24"/>
      <c r="O36" s="47" t="s">
        <v>20</v>
      </c>
      <c r="P36" s="47" t="n">
        <v>1.5</v>
      </c>
      <c r="U36" s="12"/>
      <c r="V36" s="1"/>
      <c r="W36" s="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customFormat="false" ht="15.75" hidden="false" customHeight="true" outlineLevel="0" collapsed="false">
      <c r="A37" s="40" t="s">
        <v>21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2"/>
      <c r="M37" s="24"/>
      <c r="N37" s="24"/>
      <c r="O37" s="47" t="s">
        <v>22</v>
      </c>
      <c r="P37" s="47" t="n">
        <v>1</v>
      </c>
      <c r="R37" s="48" t="s">
        <v>23</v>
      </c>
      <c r="U37" s="12"/>
      <c r="V37" s="1"/>
      <c r="W37" s="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customFormat="false" ht="15.75" hidden="false" customHeight="true" outlineLevel="0" collapsed="false">
      <c r="A38" s="38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8"/>
      <c r="M38" s="24"/>
      <c r="N38" s="24"/>
      <c r="O38" s="47" t="s">
        <v>24</v>
      </c>
      <c r="P38" s="47" t="n">
        <v>0.75</v>
      </c>
      <c r="R38" s="48" t="s">
        <v>25</v>
      </c>
      <c r="U38" s="12"/>
      <c r="V38" s="1"/>
      <c r="W38" s="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customFormat="false" ht="15.75" hidden="false" customHeight="true" outlineLevel="0" collapsed="false">
      <c r="A39" s="49" t="s">
        <v>26</v>
      </c>
      <c r="B39" s="44" t="str">
        <f aca="false">IF(B42="", "", B43*B44)</f>
        <v/>
      </c>
      <c r="C39" s="44" t="str">
        <f aca="false">IF(C42="", "", C43*C44)</f>
        <v/>
      </c>
      <c r="D39" s="44" t="str">
        <f aca="false">IF(D42="", "", D43*D44)</f>
        <v/>
      </c>
      <c r="E39" s="44" t="str">
        <f aca="false">IF(E42="", "", E43*E44)</f>
        <v/>
      </c>
      <c r="F39" s="44" t="str">
        <f aca="false">IF(F42="", "", F43*F44)</f>
        <v/>
      </c>
      <c r="G39" s="44" t="str">
        <f aca="false">IF(G42="", "", G43*G44)</f>
        <v/>
      </c>
      <c r="H39" s="44" t="str">
        <f aca="false">IF(H42="", "", H43*H44)</f>
        <v/>
      </c>
      <c r="I39" s="44" t="str">
        <f aca="false">IF(I42="", "", I43*I44)</f>
        <v/>
      </c>
      <c r="J39" s="44" t="str">
        <f aca="false">IF(J42="", "", J43*J44)</f>
        <v/>
      </c>
      <c r="K39" s="44" t="n">
        <f aca="false">SUM(B39:J39)</f>
        <v>0</v>
      </c>
      <c r="L39" s="50" t="s">
        <v>16</v>
      </c>
      <c r="M39" s="24"/>
      <c r="N39" s="24"/>
      <c r="O39" s="47" t="s">
        <v>27</v>
      </c>
      <c r="P39" s="48" t="n">
        <v>0.55</v>
      </c>
      <c r="U39" s="12"/>
      <c r="V39" s="1"/>
      <c r="W39" s="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</row>
    <row r="40" customFormat="false" ht="15.75" hidden="false" customHeight="true" outlineLevel="0" collapsed="false">
      <c r="A40" s="43" t="s">
        <v>28</v>
      </c>
      <c r="B40" s="51"/>
      <c r="C40" s="51"/>
      <c r="D40" s="51"/>
      <c r="E40" s="51"/>
      <c r="F40" s="51"/>
      <c r="G40" s="30"/>
      <c r="H40" s="30"/>
      <c r="I40" s="30"/>
      <c r="J40" s="30"/>
      <c r="K40" s="44"/>
      <c r="L40" s="50"/>
      <c r="M40" s="24"/>
      <c r="N40" s="24"/>
      <c r="O40" s="52" t="s">
        <v>29</v>
      </c>
      <c r="P40" s="47" t="n">
        <v>0.4</v>
      </c>
      <c r="U40" s="12"/>
      <c r="V40" s="1"/>
      <c r="W40" s="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</row>
    <row r="41" customFormat="false" ht="15.75" hidden="false" customHeight="true" outlineLevel="0" collapsed="false">
      <c r="A41" s="43" t="s">
        <v>30</v>
      </c>
      <c r="B41" s="51"/>
      <c r="C41" s="51"/>
      <c r="D41" s="51"/>
      <c r="E41" s="51"/>
      <c r="F41" s="51"/>
      <c r="G41" s="30"/>
      <c r="H41" s="30"/>
      <c r="I41" s="30"/>
      <c r="J41" s="30"/>
      <c r="K41" s="44"/>
      <c r="L41" s="50"/>
      <c r="M41" s="24"/>
      <c r="N41" s="24"/>
      <c r="O41" s="53" t="s">
        <v>31</v>
      </c>
      <c r="P41" s="47" t="n">
        <v>0.2</v>
      </c>
      <c r="U41" s="12"/>
      <c r="V41" s="1"/>
      <c r="W41" s="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</row>
    <row r="42" customFormat="false" ht="15.75" hidden="false" customHeight="true" outlineLevel="0" collapsed="false">
      <c r="A42" s="43" t="s">
        <v>15</v>
      </c>
      <c r="B42" s="51"/>
      <c r="C42" s="51"/>
      <c r="D42" s="51"/>
      <c r="E42" s="51"/>
      <c r="F42" s="51"/>
      <c r="G42" s="30"/>
      <c r="H42" s="30"/>
      <c r="I42" s="30"/>
      <c r="J42" s="30"/>
      <c r="K42" s="44"/>
      <c r="L42" s="50"/>
      <c r="M42" s="24"/>
      <c r="N42" s="24"/>
      <c r="U42" s="12"/>
      <c r="V42" s="1"/>
      <c r="W42" s="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</row>
    <row r="43" customFormat="false" ht="15.75" hidden="true" customHeight="true" outlineLevel="0" collapsed="false">
      <c r="A43" s="54" t="s">
        <v>32</v>
      </c>
      <c r="B43" s="55" t="str">
        <f aca="false">IF(B40="", "", IF(B40="FI ≥ 4,0", 1.5, IF(B40="FI ≥ 2,9 e &lt; 4,0", 1, IF(B40="FI ≥ 1,8 e &lt; 2,9", 0.75, IF(B40="FI ≥ 1,1 e &lt; 1,8", 0.55, IF(B40="FI ≥ 0,5 e &lt; 1,1", 0.4, IF(B40="FI ≥ 0,0 e &lt; 0,5 +
indexado na Scielo", 0.2, "")))))))</f>
        <v/>
      </c>
      <c r="C43" s="55" t="str">
        <f aca="false">IF(C40="", "", IF(C40="FI ≥ 4,0", 1.5, IF(C40="FI ≥ 2,9 e &lt; 4,0", 1, IF(C40="FI ≥ 1,8 e &lt; 2,9", 0.75, IF(C40="FI ≥ 1,1 e &lt; 1,8", 0.55, IF(C40="FI ≥ 0,5 e &lt; 1,1", 0.4, IF(C40="FI ≥ 0,0 e &lt; 0,5 +
indexado na Scielo", 0.2, "")))))))</f>
        <v/>
      </c>
      <c r="D43" s="55" t="str">
        <f aca="false">IF(D40="", "", IF(D40="FI ≥ 4,0", 1.5, IF(D40="FI ≥ 2,9 e &lt; 4,0", 1, IF(D40="FI ≥ 1,8 e &lt; 2,9", 0.75, IF(D40="FI ≥ 1,1 e &lt; 1,8", 0.55, IF(D40="FI ≥ 0,5 e &lt; 1,1", 0.4, IF(D40="FI ≥ 0,0 e &lt; 0,5 +
indexado na Scielo", 0.2, "")))))))</f>
        <v/>
      </c>
      <c r="E43" s="55" t="str">
        <f aca="false">IF(E40="", "", IF(E40="FI ≥ 4,0", 1.5, IF(E40="FI ≥ 2,9 e &lt; 4,0", 1, IF(E40="FI ≥ 1,8 e &lt; 2,9", 0.75, IF(E40="FI ≥ 1,1 e &lt; 1,8", 0.55, IF(E40="FI ≥ 0,5 e &lt; 1,1", 0.4, IF(E40="FI ≥ 0,0 e &lt; 0,5 +
indexado na Scielo", 0.2, "")))))))</f>
        <v/>
      </c>
      <c r="F43" s="55" t="str">
        <f aca="false">IF(F40="", "", IF(F40="FI ≥ 4,0", 1.5, IF(F40="FI ≥ 2,9 e &lt; 4,0", 1, IF(F40="FI ≥ 1,8 e &lt; 2,9", 0.75, IF(F40="FI ≥ 1,1 e &lt; 1,8", 0.55, IF(F40="FI ≥ 0,5 e &lt; 1,1", 0.4, IF(F40="FI ≥ 0,0 e &lt; 0,5 +
indexado na Scielo", 0.2, "")))))))</f>
        <v/>
      </c>
      <c r="G43" s="55" t="str">
        <f aca="false">IF(G40="", "", IF(G40="FI ≥ 4,0", 1.5, IF(G40="FI ≥ 2,9 e &lt; 4,0", 1, IF(G40="FI ≥ 1,8 e &lt; 2,9", 0.75, IF(G40="FI ≥ 1,1 e &lt; 1,8", 0.55, IF(G40="FI ≥ 0,5 e &lt; 1,1", 0.4, IF(G40="FI ≥ 0,0 e &lt; 0,5 +
indexado na Scielo", 0.2, "")))))))</f>
        <v/>
      </c>
      <c r="H43" s="55" t="str">
        <f aca="false">IF(H40="", "", IF(H40="FI ≥ 4,0", 1.5, IF(H40="FI ≥ 2,9 e &lt; 4,0", 1, IF(H40="FI ≥ 1,8 e &lt; 2,9", 0.75, IF(H40="FI ≥ 1,1 e &lt; 1,8", 0.55, IF(H40="FI ≥ 0,5 e &lt; 1,1", 0.4, IF(H40="FI ≥ 0,0 e &lt; 0,5 +
indexado na Scielo", 0.2, "")))))))</f>
        <v/>
      </c>
      <c r="I43" s="55" t="str">
        <f aca="false">IF(I40="", "", IF(I40="FI ≥ 4,0", 1.5, IF(I40="FI ≥ 2,9 e &lt; 4,0", 1, IF(I40="FI ≥ 1,8 e &lt; 2,9", 0.75, IF(I40="FI ≥ 1,1 e &lt; 1,8", 0.55, IF(I40="FI ≥ 0,5 e &lt; 1,1", 0.4, IF(I40="FI ≥ 0,0 e &lt; 0,5 +
indexado na Scielo", 0.2, "")))))))</f>
        <v/>
      </c>
      <c r="J43" s="55" t="str">
        <f aca="false">IF(J40="", "", IF(J40="FI ≥ 4,0", 1.5, IF(J40="FI ≥ 2,9 e &lt; 4,0", 1, IF(J40="FI ≥ 1,8 e &lt; 2,9", 0.75, IF(J40="FI ≥ 1,1 e &lt; 1,8", 0.55, IF(J40="FI ≥ 0,5 e &lt; 1,1", 0.4, IF(J40="FI ≥ 0,0 e &lt; 0,5 +
indexado na Scielo", 0.2, "")))))))</f>
        <v/>
      </c>
      <c r="K43" s="12"/>
      <c r="L43" s="56"/>
      <c r="M43" s="24"/>
      <c r="N43" s="24"/>
      <c r="O43" s="48" t="s">
        <v>33</v>
      </c>
      <c r="P43" s="47" t="n">
        <v>0</v>
      </c>
      <c r="U43" s="12"/>
      <c r="V43" s="1"/>
      <c r="W43" s="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</row>
    <row r="44" customFormat="false" ht="15.75" hidden="true" customHeight="true" outlineLevel="0" collapsed="false">
      <c r="A44" s="54" t="s">
        <v>34</v>
      </c>
      <c r="B44" s="55" t="str">
        <f aca="false">IF(B41="", "", IF(B41="1° Autor",1, IF(B41="Co-autor",0.5, "")))</f>
        <v/>
      </c>
      <c r="C44" s="55" t="str">
        <f aca="false">IF(C41="", "", IF(C41="1° Autor",1, IF(C41="Co-autor",0.5, "")))</f>
        <v/>
      </c>
      <c r="D44" s="55" t="str">
        <f aca="false">IF(D41="", "", IF(D41="1° Autor",1, IF(D41="Co-autor",0.5, "")))</f>
        <v/>
      </c>
      <c r="E44" s="55" t="str">
        <f aca="false">IF(E41="", "", IF(E41="1° Autor",1, IF(E41="Co-autor",0.5, "")))</f>
        <v/>
      </c>
      <c r="F44" s="55" t="str">
        <f aca="false">IF(F41="", "", IF(F41="1° Autor",1, IF(F41="Co-autor",0.5, "")))</f>
        <v/>
      </c>
      <c r="G44" s="55" t="str">
        <f aca="false">IF(G41="", "", IF(G41="1° Autor",1, IF(G41="Co-autor",0.5, "")))</f>
        <v/>
      </c>
      <c r="H44" s="55" t="str">
        <f aca="false">IF(H41="", "", IF(H41="1° Autor",1, IF(H41="Co-autor",0.5, "")))</f>
        <v/>
      </c>
      <c r="I44" s="55" t="str">
        <f aca="false">IF(I41="", "", IF(I41="1° Autor",1, IF(I41="Co-autor",0.5, "")))</f>
        <v/>
      </c>
      <c r="J44" s="55" t="str">
        <f aca="false">IF(J41="", "", IF(J41="1° Autor",1, IF(J41="Co-autor",0.5, "")))</f>
        <v/>
      </c>
      <c r="K44" s="12"/>
      <c r="L44" s="56"/>
      <c r="M44" s="24"/>
      <c r="N44" s="24"/>
      <c r="O44" s="48" t="s">
        <v>35</v>
      </c>
      <c r="P44" s="48" t="n">
        <v>0</v>
      </c>
      <c r="U44" s="12"/>
      <c r="V44" s="1"/>
      <c r="W44" s="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</row>
    <row r="45" customFormat="false" ht="15.75" hidden="false" customHeight="true" outlineLevel="0" collapsed="false">
      <c r="A45" s="38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8"/>
      <c r="M45" s="24"/>
      <c r="N45" s="24"/>
      <c r="U45" s="12"/>
      <c r="V45" s="1"/>
      <c r="W45" s="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</row>
    <row r="46" customFormat="false" ht="15.75" hidden="false" customHeight="true" outlineLevel="0" collapsed="false">
      <c r="A46" s="40" t="s">
        <v>36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2"/>
      <c r="M46" s="24"/>
      <c r="N46" s="24"/>
      <c r="U46" s="12"/>
      <c r="V46" s="1"/>
      <c r="W46" s="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</row>
    <row r="47" customFormat="false" ht="15.75" hidden="false" customHeight="true" outlineLevel="0" collapsed="false">
      <c r="A47" s="38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8"/>
      <c r="M47" s="24"/>
      <c r="N47" s="24"/>
      <c r="U47" s="12"/>
      <c r="V47" s="1"/>
      <c r="W47" s="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</row>
    <row r="48" customFormat="false" ht="15.75" hidden="false" customHeight="true" outlineLevel="0" collapsed="false">
      <c r="A48" s="49"/>
      <c r="B48" s="44"/>
      <c r="C48" s="44"/>
      <c r="D48" s="44"/>
      <c r="E48" s="44"/>
      <c r="F48" s="44"/>
      <c r="G48" s="44"/>
      <c r="H48" s="26"/>
      <c r="I48" s="26"/>
      <c r="J48" s="26"/>
      <c r="K48" s="44" t="n">
        <f aca="false">COUNT(B49:H49)*M48</f>
        <v>0</v>
      </c>
      <c r="L48" s="50" t="s">
        <v>16</v>
      </c>
      <c r="M48" s="24" t="n">
        <v>0.5</v>
      </c>
      <c r="N48" s="24"/>
      <c r="U48" s="12"/>
      <c r="V48" s="1"/>
      <c r="W48" s="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</row>
    <row r="49" customFormat="false" ht="15.75" hidden="false" customHeight="true" outlineLevel="0" collapsed="false">
      <c r="A49" s="43" t="s">
        <v>15</v>
      </c>
      <c r="B49" s="30"/>
      <c r="C49" s="30"/>
      <c r="D49" s="30"/>
      <c r="E49" s="30"/>
      <c r="F49" s="30"/>
      <c r="G49" s="30"/>
      <c r="H49" s="26"/>
      <c r="I49" s="26"/>
      <c r="J49" s="26"/>
      <c r="K49" s="44"/>
      <c r="L49" s="50"/>
      <c r="M49" s="24"/>
      <c r="N49" s="24"/>
      <c r="U49" s="12"/>
      <c r="V49" s="1"/>
      <c r="W49" s="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customFormat="false" ht="15.75" hidden="false" customHeight="true" outlineLevel="0" collapsed="false">
      <c r="A50" s="38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8"/>
      <c r="M50" s="24"/>
      <c r="N50" s="24"/>
      <c r="U50" s="12"/>
      <c r="V50" s="1"/>
      <c r="W50" s="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</row>
    <row r="51" customFormat="false" ht="15.75" hidden="false" customHeight="true" outlineLevel="0" collapsed="false">
      <c r="A51" s="40" t="s">
        <v>37</v>
      </c>
      <c r="B51" s="41"/>
      <c r="C51" s="41"/>
      <c r="D51" s="41"/>
      <c r="E51" s="41"/>
      <c r="F51" s="41"/>
      <c r="G51" s="41"/>
      <c r="H51" s="41"/>
      <c r="I51" s="41"/>
      <c r="J51" s="41"/>
      <c r="K51" s="26"/>
      <c r="L51" s="8"/>
      <c r="M51" s="24"/>
      <c r="N51" s="24"/>
      <c r="U51" s="12"/>
      <c r="V51" s="1"/>
      <c r="W51" s="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</row>
    <row r="52" customFormat="false" ht="15.75" hidden="false" customHeight="true" outlineLevel="0" collapsed="false">
      <c r="A52" s="38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8"/>
      <c r="M52" s="24"/>
      <c r="N52" s="24"/>
      <c r="U52" s="12"/>
      <c r="V52" s="1"/>
      <c r="W52" s="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</row>
    <row r="53" customFormat="false" ht="15.75" hidden="false" customHeight="true" outlineLevel="0" collapsed="false">
      <c r="A53" s="49"/>
      <c r="B53" s="44"/>
      <c r="C53" s="44"/>
      <c r="D53" s="44"/>
      <c r="E53" s="26"/>
      <c r="F53" s="26"/>
      <c r="G53" s="26"/>
      <c r="H53" s="26"/>
      <c r="I53" s="26"/>
      <c r="J53" s="26"/>
      <c r="K53" s="44" t="n">
        <f aca="false">COUNT(B54:D54)*M53</f>
        <v>0</v>
      </c>
      <c r="L53" s="50" t="s">
        <v>16</v>
      </c>
      <c r="M53" s="24" t="n">
        <v>1</v>
      </c>
      <c r="N53" s="24"/>
      <c r="U53" s="12"/>
      <c r="V53" s="1"/>
      <c r="W53" s="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</row>
    <row r="54" customFormat="false" ht="15.75" hidden="false" customHeight="true" outlineLevel="0" collapsed="false">
      <c r="A54" s="43" t="s">
        <v>15</v>
      </c>
      <c r="B54" s="30"/>
      <c r="C54" s="30"/>
      <c r="D54" s="30"/>
      <c r="E54" s="26"/>
      <c r="F54" s="26"/>
      <c r="G54" s="26"/>
      <c r="H54" s="26"/>
      <c r="I54" s="26"/>
      <c r="J54" s="26"/>
      <c r="K54" s="44"/>
      <c r="L54" s="50"/>
      <c r="M54" s="24"/>
      <c r="N54" s="24"/>
      <c r="U54" s="12"/>
      <c r="V54" s="1"/>
      <c r="W54" s="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</row>
    <row r="55" customFormat="false" ht="15.75" hidden="false" customHeight="true" outlineLevel="0" collapsed="false">
      <c r="A55" s="38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8"/>
      <c r="M55" s="24"/>
      <c r="N55" s="24"/>
      <c r="U55" s="12"/>
      <c r="V55" s="1"/>
      <c r="W55" s="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</row>
    <row r="56" customFormat="false" ht="15.75" hidden="false" customHeight="true" outlineLevel="0" collapsed="false">
      <c r="A56" s="40" t="s">
        <v>38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2"/>
      <c r="M56" s="24"/>
      <c r="N56" s="24"/>
      <c r="U56" s="12"/>
      <c r="V56" s="1"/>
      <c r="W56" s="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</row>
    <row r="57" customFormat="false" ht="15.75" hidden="false" customHeight="true" outlineLevel="0" collapsed="false">
      <c r="A57" s="38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8"/>
      <c r="M57" s="24"/>
      <c r="N57" s="24"/>
      <c r="U57" s="12"/>
      <c r="V57" s="1"/>
      <c r="W57" s="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</row>
    <row r="58" customFormat="false" ht="15.75" hidden="false" customHeight="true" outlineLevel="0" collapsed="false">
      <c r="A58" s="49" t="s">
        <v>39</v>
      </c>
      <c r="B58" s="44" t="str">
        <f aca="false">B61</f>
        <v/>
      </c>
      <c r="C58" s="44" t="str">
        <f aca="false">C61</f>
        <v/>
      </c>
      <c r="D58" s="44" t="str">
        <f aca="false">D61</f>
        <v/>
      </c>
      <c r="E58" s="44" t="str">
        <f aca="false">E61</f>
        <v/>
      </c>
      <c r="F58" s="44" t="str">
        <f aca="false">F61</f>
        <v/>
      </c>
      <c r="G58" s="44" t="str">
        <f aca="false">G61</f>
        <v/>
      </c>
      <c r="H58" s="44" t="str">
        <f aca="false">H61</f>
        <v/>
      </c>
      <c r="I58" s="44" t="str">
        <f aca="false">I61</f>
        <v/>
      </c>
      <c r="J58" s="44" t="str">
        <f aca="false">J61</f>
        <v/>
      </c>
      <c r="K58" s="44" t="n">
        <f aca="false">SUM(B58:J58)</f>
        <v>0</v>
      </c>
      <c r="L58" s="50" t="s">
        <v>16</v>
      </c>
      <c r="M58" s="24"/>
      <c r="N58" s="24"/>
      <c r="O58" s="48" t="s">
        <v>40</v>
      </c>
      <c r="P58" s="48" t="n">
        <v>1</v>
      </c>
      <c r="U58" s="12"/>
      <c r="V58" s="1"/>
      <c r="W58" s="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</row>
    <row r="59" customFormat="false" ht="15.75" hidden="false" customHeight="true" outlineLevel="0" collapsed="false">
      <c r="A59" s="43" t="s">
        <v>41</v>
      </c>
      <c r="B59" s="30"/>
      <c r="C59" s="30"/>
      <c r="D59" s="30"/>
      <c r="E59" s="30"/>
      <c r="F59" s="30"/>
      <c r="G59" s="30"/>
      <c r="H59" s="30"/>
      <c r="I59" s="30"/>
      <c r="J59" s="30"/>
      <c r="K59" s="44"/>
      <c r="L59" s="50"/>
      <c r="M59" s="24"/>
      <c r="N59" s="24"/>
      <c r="O59" s="48" t="s">
        <v>42</v>
      </c>
      <c r="P59" s="48" t="n">
        <v>2</v>
      </c>
      <c r="U59" s="12"/>
      <c r="V59" s="1"/>
      <c r="W59" s="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</row>
    <row r="60" customFormat="false" ht="15.75" hidden="false" customHeight="true" outlineLevel="0" collapsed="false">
      <c r="A60" s="43" t="s">
        <v>15</v>
      </c>
      <c r="B60" s="30"/>
      <c r="C60" s="30"/>
      <c r="D60" s="30"/>
      <c r="E60" s="30"/>
      <c r="F60" s="30"/>
      <c r="G60" s="30"/>
      <c r="H60" s="30"/>
      <c r="I60" s="30"/>
      <c r="J60" s="30"/>
      <c r="K60" s="44"/>
      <c r="L60" s="50"/>
      <c r="M60" s="24"/>
      <c r="N60" s="24"/>
      <c r="U60" s="12"/>
      <c r="V60" s="1"/>
      <c r="W60" s="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</row>
    <row r="61" customFormat="false" ht="13.5" hidden="true" customHeight="true" outlineLevel="0" collapsed="false">
      <c r="A61" s="54" t="s">
        <v>43</v>
      </c>
      <c r="B61" s="55" t="str">
        <f aca="false">IF(B59="", "", IF(B59="Solicitada",1, IF(B59="Concedida",2, "")))</f>
        <v/>
      </c>
      <c r="C61" s="55" t="str">
        <f aca="false">IF(C59="", "", IF(C59="Solicitada",1, IF(C59="Registrada",1.5, "")))</f>
        <v/>
      </c>
      <c r="D61" s="55" t="str">
        <f aca="false">IF(D59="", "", IF(D59="Solicitada",1, IF(D59="Registrada",1.5, "")))</f>
        <v/>
      </c>
      <c r="E61" s="55" t="str">
        <f aca="false">IF(E59="", "", IF(E59="Solicitada",1, IF(E59="Registrada",1.5, "")))</f>
        <v/>
      </c>
      <c r="F61" s="55" t="str">
        <f aca="false">IF(F59="", "", IF(F59="Solicitada",1, IF(F59="Registrada",1.5, "")))</f>
        <v/>
      </c>
      <c r="G61" s="55" t="str">
        <f aca="false">IF(G59="", "", IF(G59="Solicitada",1, IF(G59="Registrada",1.5, "")))</f>
        <v/>
      </c>
      <c r="H61" s="55" t="str">
        <f aca="false">IF(H59="", "", IF(H59="Solicitada",1, IF(H59="Registrada",1.5, "")))</f>
        <v/>
      </c>
      <c r="I61" s="55" t="str">
        <f aca="false">IF(I59="", "", IF(I59="Solicitada",1, IF(I59="Registrada",1.5, "")))</f>
        <v/>
      </c>
      <c r="J61" s="55" t="str">
        <f aca="false">IF(J59="", "", IF(J59="Solicitada",1, IF(J59="Registrada",1.5, "")))</f>
        <v/>
      </c>
      <c r="K61" s="12"/>
      <c r="L61" s="56"/>
      <c r="M61" s="24"/>
      <c r="N61" s="24"/>
      <c r="U61" s="12"/>
      <c r="V61" s="1"/>
      <c r="W61" s="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</row>
    <row r="62" customFormat="false" ht="15.75" hidden="false" customHeight="true" outlineLevel="0" collapsed="false">
      <c r="A62" s="38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8"/>
      <c r="M62" s="24"/>
      <c r="N62" s="24"/>
      <c r="U62" s="12"/>
      <c r="V62" s="1"/>
      <c r="W62" s="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</row>
    <row r="63" customFormat="false" ht="15.75" hidden="false" customHeight="true" outlineLevel="0" collapsed="false">
      <c r="A63" s="40" t="s">
        <v>44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2"/>
      <c r="M63" s="24"/>
      <c r="N63" s="24"/>
      <c r="U63" s="12"/>
      <c r="V63" s="1"/>
      <c r="W63" s="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</row>
    <row r="64" customFormat="false" ht="15.75" hidden="false" customHeight="true" outlineLevel="0" collapsed="false">
      <c r="A64" s="38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8"/>
      <c r="M64" s="24"/>
      <c r="N64" s="24"/>
      <c r="U64" s="12"/>
      <c r="V64" s="1"/>
      <c r="W64" s="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</row>
    <row r="65" customFormat="false" ht="15.75" hidden="false" customHeight="true" outlineLevel="0" collapsed="false">
      <c r="A65" s="43" t="s">
        <v>15</v>
      </c>
      <c r="B65" s="30"/>
      <c r="C65" s="30"/>
      <c r="D65" s="30"/>
      <c r="E65" s="30"/>
      <c r="F65" s="30"/>
      <c r="G65" s="26"/>
      <c r="H65" s="26"/>
      <c r="I65" s="26"/>
      <c r="J65" s="26"/>
      <c r="K65" s="44" t="n">
        <f aca="false">COUNT(B65:F66)*N65</f>
        <v>0</v>
      </c>
      <c r="L65" s="50" t="s">
        <v>16</v>
      </c>
      <c r="M65" s="24"/>
      <c r="N65" s="24" t="n">
        <v>0.1</v>
      </c>
      <c r="U65" s="12"/>
      <c r="V65" s="1"/>
      <c r="W65" s="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</row>
    <row r="66" customFormat="false" ht="15.75" hidden="false" customHeight="true" outlineLevel="0" collapsed="false">
      <c r="A66" s="43"/>
      <c r="B66" s="30"/>
      <c r="C66" s="30"/>
      <c r="D66" s="30"/>
      <c r="E66" s="30"/>
      <c r="F66" s="30"/>
      <c r="G66" s="26"/>
      <c r="H66" s="26"/>
      <c r="I66" s="26"/>
      <c r="J66" s="26"/>
      <c r="K66" s="44"/>
      <c r="L66" s="50"/>
      <c r="M66" s="24"/>
      <c r="N66" s="24"/>
      <c r="U66" s="12"/>
      <c r="V66" s="1"/>
      <c r="W66" s="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</row>
    <row r="67" customFormat="false" ht="15.75" hidden="false" customHeight="true" outlineLevel="0" collapsed="false">
      <c r="A67" s="38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8"/>
      <c r="M67" s="24"/>
      <c r="N67" s="24"/>
      <c r="U67" s="12"/>
      <c r="V67" s="1"/>
      <c r="W67" s="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</row>
    <row r="68" customFormat="false" ht="15.75" hidden="false" customHeight="true" outlineLevel="0" collapsed="false">
      <c r="A68" s="40" t="s">
        <v>45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2"/>
      <c r="M68" s="24"/>
      <c r="N68" s="24"/>
      <c r="U68" s="12"/>
      <c r="V68" s="1"/>
      <c r="W68" s="1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</row>
    <row r="69" customFormat="false" ht="15.75" hidden="false" customHeight="true" outlineLevel="0" collapsed="false">
      <c r="A69" s="38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8"/>
      <c r="M69" s="24"/>
      <c r="N69" s="57" t="n">
        <v>0.05</v>
      </c>
      <c r="U69" s="12"/>
      <c r="V69" s="1"/>
      <c r="W69" s="1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</row>
    <row r="70" customFormat="false" ht="15.75" hidden="false" customHeight="true" outlineLevel="0" collapsed="false">
      <c r="A70" s="43" t="s">
        <v>15</v>
      </c>
      <c r="B70" s="30"/>
      <c r="C70" s="30"/>
      <c r="D70" s="30"/>
      <c r="E70" s="30"/>
      <c r="F70" s="30"/>
      <c r="G70" s="26"/>
      <c r="H70" s="26"/>
      <c r="I70" s="26"/>
      <c r="J70" s="26"/>
      <c r="K70" s="44" t="n">
        <f aca="false">COUNT(B70:J71)*N69</f>
        <v>0</v>
      </c>
      <c r="L70" s="50" t="s">
        <v>16</v>
      </c>
      <c r="M70" s="24"/>
      <c r="N70" s="24"/>
      <c r="U70" s="12"/>
      <c r="V70" s="1"/>
      <c r="W70" s="1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</row>
    <row r="71" customFormat="false" ht="15.75" hidden="false" customHeight="true" outlineLevel="0" collapsed="false">
      <c r="A71" s="45"/>
      <c r="B71" s="33"/>
      <c r="C71" s="33"/>
      <c r="D71" s="33"/>
      <c r="E71" s="33"/>
      <c r="F71" s="33"/>
      <c r="G71" s="10"/>
      <c r="H71" s="10"/>
      <c r="I71" s="10"/>
      <c r="J71" s="10"/>
      <c r="K71" s="46"/>
      <c r="L71" s="58"/>
      <c r="M71" s="24"/>
      <c r="N71" s="24"/>
      <c r="U71" s="12"/>
      <c r="V71" s="1"/>
      <c r="W71" s="1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</row>
    <row r="72" customFormat="false" ht="15.7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24"/>
      <c r="N72" s="24"/>
      <c r="U72" s="12"/>
      <c r="V72" s="1"/>
      <c r="W72" s="1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</row>
    <row r="73" customFormat="false" ht="15.75" hidden="false" customHeight="true" outlineLevel="0" collapsed="false">
      <c r="A73" s="59" t="s">
        <v>46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1" t="s">
        <v>7</v>
      </c>
      <c r="M73" s="24"/>
      <c r="N73" s="24"/>
      <c r="U73" s="12"/>
      <c r="V73" s="1"/>
      <c r="W73" s="1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</row>
    <row r="74" customFormat="false" ht="15.75" hidden="false" customHeight="true" outlineLevel="0" collapsed="false">
      <c r="A74" s="62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63" t="n">
        <f aca="false">IF(SUM(G76+G79+G82)&gt;=N75,N75,SUM(G76+G79+G82))</f>
        <v>0</v>
      </c>
      <c r="M74" s="24"/>
      <c r="N74" s="24"/>
      <c r="U74" s="12"/>
      <c r="V74" s="1"/>
      <c r="W74" s="1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</row>
    <row r="75" customFormat="false" ht="15.75" hidden="false" customHeight="true" outlineLevel="0" collapsed="false">
      <c r="A75" s="64" t="s">
        <v>47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65"/>
      <c r="M75" s="24"/>
      <c r="N75" s="28" t="n">
        <v>0.5</v>
      </c>
      <c r="U75" s="12"/>
      <c r="V75" s="1"/>
      <c r="W75" s="1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</row>
    <row r="76" customFormat="false" ht="15.75" hidden="false" customHeight="true" outlineLevel="0" collapsed="false">
      <c r="A76" s="66" t="s">
        <v>48</v>
      </c>
      <c r="B76" s="67"/>
      <c r="C76" s="68"/>
      <c r="D76" s="68"/>
      <c r="E76" s="68"/>
      <c r="F76" s="68"/>
      <c r="G76" s="69" t="n">
        <f aca="false">COUNT(B76:F76)*M76</f>
        <v>0</v>
      </c>
      <c r="H76" s="69" t="s">
        <v>16</v>
      </c>
      <c r="I76" s="68"/>
      <c r="J76" s="68"/>
      <c r="K76" s="68"/>
      <c r="L76" s="70"/>
      <c r="M76" s="28" t="n">
        <v>0.5</v>
      </c>
      <c r="N76" s="24"/>
      <c r="U76" s="12"/>
      <c r="V76" s="1"/>
      <c r="W76" s="1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</row>
    <row r="77" customFormat="false" ht="15.7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</row>
    <row r="78" customFormat="false" ht="15.75" hidden="false" customHeight="true" outlineLevel="0" collapsed="false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24"/>
      <c r="N78" s="24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</row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</sheetData>
  <sheetProtection sheet="true" password="ee5c" objects="true" scenarios="true"/>
  <mergeCells count="2">
    <mergeCell ref="B3:I3"/>
    <mergeCell ref="B4:I4"/>
  </mergeCells>
  <dataValidations count="3">
    <dataValidation allowBlank="true" operator="between" showDropDown="false" showErrorMessage="true" showInputMessage="false" sqref="B41:J41" type="list">
      <formula1>$R$37:$R$38</formula1>
      <formula2>0</formula2>
    </dataValidation>
    <dataValidation allowBlank="true" operator="between" showDropDown="false" showErrorMessage="true" showInputMessage="false" sqref="B40:J40" type="list">
      <formula1>$O$36:$O$41</formula1>
      <formula2>0</formula2>
    </dataValidation>
    <dataValidation allowBlank="true" operator="between" showDropDown="false" showErrorMessage="true" showInputMessage="false" sqref="B59:J59" type="list">
      <formula1>$O$58:$O$59</formula1>
      <formula2>0</formula2>
    </dataValidation>
  </dataValidations>
  <printOptions headings="false" gridLines="false" gridLinesSet="true" horizontalCentered="false" verticalCentered="false"/>
  <pageMargins left="1" right="1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2014-07-03T14:30:03Z</dcterms:created>
  <dc:creator>Ivan Cunha Bustamante Filho</dc:creator>
  <dc:description/>
  <dc:language>pt-BR</dc:language>
  <cp:lastModifiedBy/>
  <dcterms:modified xsi:type="dcterms:W3CDTF">2021-07-26T14:54:36Z</dcterms:modified>
  <cp:revision>1</cp:revision>
  <dc:subject/>
  <dc:title/>
</cp:coreProperties>
</file>