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719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ivan/Downloads/"/>
    </mc:Choice>
  </mc:AlternateContent>
  <xr:revisionPtr revIDLastSave="0" documentId="8_{0AA1D31A-0A36-8846-9994-2D38B0A93E3E}" xr6:coauthVersionLast="47" xr6:coauthVersionMax="47" xr10:uidLastSave="{00000000-0000-0000-0000-000000000000}"/>
  <bookViews>
    <workbookView xWindow="0" yWindow="500" windowWidth="28800" windowHeight="16320" tabRatio="500" xr2:uid="{00000000-000D-0000-FFFF-FFFF00000000}"/>
  </bookViews>
  <sheets>
    <sheet name="Avaliação de CV" sheetId="1" r:id="rId1"/>
  </sheets>
  <calcPr calcId="191029" iterateDelta="1E-4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  <ext xmlns:loext="http://schemas.libreoffice.org/" uri="{7626C862-2A13-11E5-B345-FEFF819CDC9F}">
      <loext:extCalcPr stringRefSyntax="CalcA1ExcelA1"/>
    </ext>
  </extLst>
</workbook>
</file>

<file path=xl/calcChain.xml><?xml version="1.0" encoding="utf-8"?>
<calcChain xmlns="http://schemas.openxmlformats.org/spreadsheetml/2006/main">
  <c r="C8" i="1" l="1"/>
  <c r="D8" i="1"/>
  <c r="F8" i="1"/>
  <c r="K59" i="1"/>
  <c r="K63" i="1"/>
  <c r="H51" i="1"/>
  <c r="H48" i="1"/>
  <c r="C35" i="1"/>
  <c r="D35" i="1"/>
  <c r="E35" i="1"/>
  <c r="F35" i="1"/>
  <c r="G35" i="1"/>
  <c r="H35" i="1"/>
  <c r="I35" i="1"/>
  <c r="J35" i="1"/>
  <c r="K35" i="1"/>
  <c r="B35" i="1"/>
  <c r="L46" i="1" l="1"/>
  <c r="E8" i="1" s="1"/>
  <c r="C23" i="1"/>
  <c r="D23" i="1"/>
  <c r="E23" i="1"/>
  <c r="F23" i="1"/>
  <c r="G23" i="1"/>
  <c r="H23" i="1"/>
  <c r="I23" i="1"/>
  <c r="J23" i="1"/>
  <c r="K23" i="1"/>
  <c r="B23" i="1"/>
  <c r="C14" i="1"/>
  <c r="D14" i="1"/>
  <c r="E14" i="1"/>
  <c r="F14" i="1"/>
  <c r="G14" i="1"/>
  <c r="H14" i="1"/>
  <c r="I14" i="1"/>
  <c r="J14" i="1"/>
  <c r="K14" i="1"/>
  <c r="B14" i="1"/>
  <c r="K96" i="1"/>
  <c r="J99" i="1"/>
  <c r="K99" i="1"/>
  <c r="H89" i="1"/>
  <c r="I89" i="1"/>
  <c r="J89" i="1"/>
  <c r="K89" i="1"/>
  <c r="C92" i="1"/>
  <c r="D92" i="1"/>
  <c r="E92" i="1"/>
  <c r="F92" i="1"/>
  <c r="G92" i="1"/>
  <c r="H92" i="1"/>
  <c r="I92" i="1"/>
  <c r="J92" i="1"/>
  <c r="K92" i="1"/>
  <c r="B92" i="1"/>
  <c r="G89" i="1"/>
  <c r="F89" i="1"/>
  <c r="E89" i="1"/>
  <c r="D89" i="1"/>
  <c r="C89" i="1"/>
  <c r="B89" i="1"/>
  <c r="C84" i="1"/>
  <c r="D84" i="1"/>
  <c r="D79" i="1" s="1"/>
  <c r="E84" i="1"/>
  <c r="F84" i="1"/>
  <c r="G84" i="1"/>
  <c r="H84" i="1"/>
  <c r="I84" i="1"/>
  <c r="J84" i="1"/>
  <c r="K84" i="1"/>
  <c r="C83" i="1"/>
  <c r="D83" i="1"/>
  <c r="E83" i="1"/>
  <c r="F83" i="1"/>
  <c r="G83" i="1"/>
  <c r="H83" i="1"/>
  <c r="I83" i="1"/>
  <c r="J83" i="1"/>
  <c r="K83" i="1"/>
  <c r="C74" i="1"/>
  <c r="D74" i="1"/>
  <c r="E74" i="1"/>
  <c r="F74" i="1"/>
  <c r="G74" i="1"/>
  <c r="H74" i="1"/>
  <c r="I74" i="1"/>
  <c r="J74" i="1"/>
  <c r="K74" i="1"/>
  <c r="B83" i="1"/>
  <c r="B74" i="1"/>
  <c r="K75" i="1"/>
  <c r="B84" i="1"/>
  <c r="K79" i="1"/>
  <c r="J79" i="1"/>
  <c r="I79" i="1"/>
  <c r="H79" i="1"/>
  <c r="G79" i="1"/>
  <c r="F79" i="1"/>
  <c r="E79" i="1"/>
  <c r="C79" i="1"/>
  <c r="C75" i="1"/>
  <c r="D75" i="1"/>
  <c r="E75" i="1"/>
  <c r="F75" i="1"/>
  <c r="G75" i="1"/>
  <c r="H75" i="1"/>
  <c r="I75" i="1"/>
  <c r="J75" i="1"/>
  <c r="C70" i="1"/>
  <c r="B75" i="1"/>
  <c r="K70" i="1"/>
  <c r="K43" i="1"/>
  <c r="K40" i="1"/>
  <c r="K31" i="1"/>
  <c r="I99" i="1"/>
  <c r="H99" i="1"/>
  <c r="G99" i="1"/>
  <c r="F99" i="1"/>
  <c r="E99" i="1"/>
  <c r="D99" i="1"/>
  <c r="D96" i="1" s="1"/>
  <c r="C99" i="1"/>
  <c r="B99" i="1"/>
  <c r="J96" i="1"/>
  <c r="I96" i="1"/>
  <c r="H96" i="1"/>
  <c r="G96" i="1"/>
  <c r="F96" i="1"/>
  <c r="E96" i="1"/>
  <c r="C96" i="1"/>
  <c r="B96" i="1"/>
  <c r="J70" i="1"/>
  <c r="I70" i="1"/>
  <c r="H70" i="1"/>
  <c r="G70" i="1"/>
  <c r="F70" i="1"/>
  <c r="E70" i="1"/>
  <c r="D70" i="1"/>
  <c r="K34" i="1" l="1"/>
  <c r="L29" i="1" s="1"/>
  <c r="L12" i="1"/>
  <c r="B8" i="1" s="1"/>
  <c r="K94" i="1"/>
  <c r="K87" i="1"/>
  <c r="B79" i="1"/>
  <c r="B70" i="1"/>
  <c r="L21" i="1"/>
  <c r="K68" i="1" l="1"/>
  <c r="L57" i="1" s="1"/>
  <c r="G8" i="1" l="1"/>
</calcChain>
</file>

<file path=xl/sharedStrings.xml><?xml version="1.0" encoding="utf-8"?>
<sst xmlns="http://schemas.openxmlformats.org/spreadsheetml/2006/main" count="109" uniqueCount="65">
  <si>
    <t>Nome do candidato</t>
  </si>
  <si>
    <t>E-mail</t>
  </si>
  <si>
    <t>Total geral de pontos:</t>
  </si>
  <si>
    <t>Total</t>
  </si>
  <si>
    <t>Parciais nos itens:</t>
  </si>
  <si>
    <t>1. Experiência profissional</t>
  </si>
  <si>
    <t>Pontos Consolidados</t>
  </si>
  <si>
    <t>Multiplicador</t>
  </si>
  <si>
    <t>Maximo</t>
  </si>
  <si>
    <t>N° de meses</t>
  </si>
  <si>
    <t>Documento n°</t>
  </si>
  <si>
    <t>Documento no.</t>
  </si>
  <si>
    <t>Pontos</t>
  </si>
  <si>
    <t>N° de pontos</t>
  </si>
  <si>
    <t>Tipo de participação</t>
  </si>
  <si>
    <t>Abrangência</t>
  </si>
  <si>
    <t>Nacional</t>
  </si>
  <si>
    <t>Internacional</t>
  </si>
  <si>
    <t>5. Produção Científica</t>
  </si>
  <si>
    <t>FI ≥ 4,0</t>
  </si>
  <si>
    <t>FI ≥ 2,9 e &lt; 4,0</t>
  </si>
  <si>
    <t>FI ≥ 1,8 e &lt; 2,9</t>
  </si>
  <si>
    <t>Co-autor</t>
  </si>
  <si>
    <t>N°de pontos</t>
  </si>
  <si>
    <t>FI ≥ 1,1 e &lt; 1,8</t>
  </si>
  <si>
    <t>Extrato Qualis</t>
  </si>
  <si>
    <t>FI ≥ 0,5 e &lt; 1,1</t>
  </si>
  <si>
    <t>Autoria</t>
  </si>
  <si>
    <t>Fator Qualis</t>
  </si>
  <si>
    <t>Fator Autoria</t>
  </si>
  <si>
    <t>Solicitada</t>
  </si>
  <si>
    <t>Estágio da Patente</t>
  </si>
  <si>
    <t>Concedida</t>
  </si>
  <si>
    <t>Fator Estágio</t>
  </si>
  <si>
    <t>Estágio</t>
  </si>
  <si>
    <t>Colaborador</t>
  </si>
  <si>
    <t>3.2 Participação em evento científico nas áreas de concentração do Programa.</t>
  </si>
  <si>
    <t>3.3 Ministrante de palestra nas áreas de concentração do Programa.</t>
  </si>
  <si>
    <t>4. Qualificaçao e aperfeiçoamento</t>
  </si>
  <si>
    <t>5.1 Apresentação oral ou na forma de pôster de trabalho em evento científico nas áreas de concentração do Programa.</t>
  </si>
  <si>
    <t>Pontos Consolidados:</t>
  </si>
  <si>
    <t>5.2 Publicação de resumos em anais de eventos científicos nas áreas de concentração do Programa.</t>
  </si>
  <si>
    <t>1° Autor ou autor correspondente</t>
  </si>
  <si>
    <t>FI ≥ 0,0 e &lt; 0,5 + indexado na Scielo</t>
  </si>
  <si>
    <t>5.3 Publicação de artigo científico em periódico.</t>
  </si>
  <si>
    <t>5.5 Produção de patente</t>
  </si>
  <si>
    <t>LI ou CL</t>
  </si>
  <si>
    <t>Fator LI ou CL</t>
  </si>
  <si>
    <t>LI1</t>
  </si>
  <si>
    <t>LI2</t>
  </si>
  <si>
    <t>CL1</t>
  </si>
  <si>
    <t>CL2</t>
  </si>
  <si>
    <t>CL3</t>
  </si>
  <si>
    <t>LI3</t>
  </si>
  <si>
    <t>5.4 Publicação de livros (LI) e/ou capítulos de livro (CL) nas áreas de concentração do Programa.</t>
  </si>
  <si>
    <t>O preenchimento desta planilha é para facilitar o processo de identificação e validação dos documentos comprobatórios entregues no ato de inscrição no processo seletivo. Esta planilha é um espelho do Detalhamento da análise do Currículo Lattes que consta no edital de seleção vigente. Casos omissos serão avaliados e decididos pelo Conselho de Professores do PPGBiotec.</t>
  </si>
  <si>
    <t>Planilha de avaliação de currículo - Processo seletivo para Doutorado em Biotecnologia</t>
  </si>
  <si>
    <t>Bolsista</t>
  </si>
  <si>
    <t>Pesquisador</t>
  </si>
  <si>
    <t>3.1 Participação, como membro avaliador, em banca de trabalho de conclusão de curso de graduação ou pós-graduação lato sensu.</t>
  </si>
  <si>
    <t>3.4 Ministrante de cursos, oficinas ou minicursos, com duração mínima de 2 (duas) horas, nas áreas de concentração do Programa.</t>
  </si>
  <si>
    <t xml:space="preserve">3. Participação em bancas e eventos. Ministrante de palestras ou cursos. </t>
  </si>
  <si>
    <t>2. Participação em projeto de pesquisa.</t>
  </si>
  <si>
    <t>4.1 Pós-graduação lato ou stricto sensu ou residência nas áreas de concentração do Programa.</t>
  </si>
  <si>
    <t>4.2 Proficiência em inglês.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</si>
</sst>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2"/>
      <color rgb="FF000000"/>
      <name val="Calibri"/>
      <charset val="1"/>
    </font>
    <font>
      <b/>
      <sz val="16"/>
      <color rgb="FF000000"/>
      <name val="Calibri"/>
      <family val="2"/>
    </font>
    <font>
      <b/>
      <sz val="12"/>
      <color rgb="FF000000"/>
      <name val="Calibri"/>
      <family val="2"/>
    </font>
    <font>
      <b/>
      <sz val="14"/>
      <color rgb="FF000000"/>
      <name val="Calibri"/>
      <family val="2"/>
    </font>
    <font>
      <sz val="12"/>
      <color rgb="FFFF0000"/>
      <name val="Calibri"/>
      <family val="2"/>
    </font>
    <font>
      <sz val="11"/>
      <color rgb="FF000000"/>
      <name val="Calibri"/>
      <family val="2"/>
    </font>
    <font>
      <sz val="11"/>
      <name val="Cambria"/>
      <family val="1"/>
    </font>
    <font>
      <sz val="12"/>
      <color rgb="FF000000"/>
      <name val="Calibri"/>
      <family val="2"/>
    </font>
    <font>
      <sz val="10"/>
      <color rgb="FF000000"/>
      <name val="Times New Roman"/>
      <family val="1"/>
    </font>
  </fonts>
  <fills count="14">
    <fill>
      <patternFill patternType="none"/>
    </fill>
    <fill>
      <patternFill patternType="gray125"/>
    </fill>
    <fill>
      <patternFill patternType="solid">
        <fgColor rgb="FFD8D8D8"/>
        <bgColor rgb="FFDDD9C3"/>
      </patternFill>
    </fill>
    <fill>
      <patternFill patternType="solid">
        <fgColor rgb="FFFDE9D9"/>
        <bgColor rgb="FFEAF1DD"/>
      </patternFill>
    </fill>
    <fill>
      <patternFill patternType="solid">
        <fgColor rgb="FFFFFFFF"/>
        <bgColor rgb="FFEAF1DD"/>
      </patternFill>
    </fill>
    <fill>
      <patternFill patternType="solid">
        <fgColor rgb="FFFBD4B4"/>
        <bgColor rgb="FFF2DBDB"/>
      </patternFill>
    </fill>
    <fill>
      <patternFill patternType="solid">
        <fgColor rgb="FFE36C09"/>
        <bgColor rgb="FFC0504D"/>
      </patternFill>
    </fill>
    <fill>
      <patternFill patternType="solid">
        <fgColor rgb="FFDDD9C3"/>
        <bgColor rgb="FFD8D8D8"/>
      </patternFill>
    </fill>
    <fill>
      <patternFill patternType="solid">
        <fgColor rgb="FFF2DBDB"/>
        <bgColor rgb="FFFDE9D9"/>
      </patternFill>
    </fill>
    <fill>
      <patternFill patternType="solid">
        <fgColor rgb="FFEAF1DD"/>
        <bgColor rgb="FFFDE9D9"/>
      </patternFill>
    </fill>
    <fill>
      <patternFill patternType="solid">
        <fgColor rgb="FFC0504D"/>
        <bgColor rgb="FF993366"/>
      </patternFill>
    </fill>
    <fill>
      <patternFill patternType="solid">
        <fgColor theme="0" tint="-0.14999847407452621"/>
        <bgColor rgb="FFEAF1DD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9" tint="0.79998168889431442"/>
        <bgColor indexed="64"/>
      </patternFill>
    </fill>
  </fills>
  <borders count="15">
    <border>
      <left/>
      <right/>
      <top/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73">
    <xf numFmtId="0" fontId="0" fillId="0" borderId="0" xfId="0"/>
    <xf numFmtId="0" fontId="0" fillId="4" borderId="5" xfId="0" applyFill="1" applyBorder="1" applyProtection="1">
      <protection locked="0"/>
    </xf>
    <xf numFmtId="0" fontId="0" fillId="4" borderId="10" xfId="0" applyFill="1" applyBorder="1" applyProtection="1">
      <protection locked="0"/>
    </xf>
    <xf numFmtId="0" fontId="0" fillId="4" borderId="11" xfId="0" applyFill="1" applyBorder="1" applyProtection="1">
      <protection locked="0"/>
    </xf>
    <xf numFmtId="0" fontId="2" fillId="4" borderId="5" xfId="0" applyFont="1" applyFill="1" applyBorder="1" applyAlignment="1" applyProtection="1">
      <alignment horizontal="left"/>
      <protection locked="0"/>
    </xf>
    <xf numFmtId="0" fontId="0" fillId="2" borderId="1" xfId="0" applyFill="1" applyBorder="1" applyProtection="1"/>
    <xf numFmtId="0" fontId="0" fillId="2" borderId="2" xfId="0" applyFill="1" applyBorder="1" applyProtection="1"/>
    <xf numFmtId="0" fontId="0" fillId="2" borderId="3" xfId="0" applyFill="1" applyBorder="1" applyProtection="1"/>
    <xf numFmtId="0" fontId="0" fillId="2" borderId="0" xfId="0" applyFill="1" applyProtection="1"/>
    <xf numFmtId="0" fontId="0" fillId="0" borderId="0" xfId="0" applyProtection="1"/>
    <xf numFmtId="0" fontId="1" fillId="3" borderId="1" xfId="0" applyFont="1" applyFill="1" applyBorder="1" applyProtection="1"/>
    <xf numFmtId="0" fontId="1" fillId="3" borderId="2" xfId="0" applyFont="1" applyFill="1" applyBorder="1" applyProtection="1"/>
    <xf numFmtId="0" fontId="0" fillId="3" borderId="2" xfId="0" applyFill="1" applyBorder="1" applyProtection="1"/>
    <xf numFmtId="0" fontId="0" fillId="3" borderId="3" xfId="0" applyFill="1" applyBorder="1" applyProtection="1"/>
    <xf numFmtId="0" fontId="0" fillId="2" borderId="6" xfId="0" applyFill="1" applyBorder="1" applyProtection="1"/>
    <xf numFmtId="0" fontId="2" fillId="3" borderId="4" xfId="0" applyFont="1" applyFill="1" applyBorder="1" applyProtection="1"/>
    <xf numFmtId="0" fontId="0" fillId="3" borderId="6" xfId="0" applyFill="1" applyBorder="1" applyProtection="1"/>
    <xf numFmtId="0" fontId="0" fillId="4" borderId="0" xfId="0" applyFill="1" applyProtection="1"/>
    <xf numFmtId="0" fontId="0" fillId="3" borderId="7" xfId="0" applyFill="1" applyBorder="1" applyProtection="1"/>
    <xf numFmtId="0" fontId="0" fillId="3" borderId="8" xfId="0" applyFill="1" applyBorder="1" applyProtection="1"/>
    <xf numFmtId="0" fontId="0" fillId="3" borderId="9" xfId="0" applyFill="1" applyBorder="1" applyProtection="1"/>
    <xf numFmtId="0" fontId="0" fillId="2" borderId="4" xfId="0" applyFill="1" applyBorder="1" applyProtection="1"/>
    <xf numFmtId="0" fontId="3" fillId="3" borderId="1" xfId="0" applyFont="1" applyFill="1" applyBorder="1" applyProtection="1"/>
    <xf numFmtId="0" fontId="3" fillId="3" borderId="2" xfId="0" applyFont="1" applyFill="1" applyBorder="1" applyAlignment="1" applyProtection="1">
      <alignment vertical="center"/>
    </xf>
    <xf numFmtId="0" fontId="3" fillId="5" borderId="3" xfId="0" applyFont="1" applyFill="1" applyBorder="1" applyAlignment="1" applyProtection="1">
      <alignment horizontal="right" vertical="center"/>
    </xf>
    <xf numFmtId="0" fontId="3" fillId="3" borderId="7" xfId="0" applyFont="1" applyFill="1" applyBorder="1" applyProtection="1"/>
    <xf numFmtId="0" fontId="3" fillId="3" borderId="8" xfId="0" applyFont="1" applyFill="1" applyBorder="1" applyAlignment="1" applyProtection="1">
      <alignment vertical="center"/>
    </xf>
    <xf numFmtId="0" fontId="3" fillId="5" borderId="9" xfId="0" applyFont="1" applyFill="1" applyBorder="1" applyAlignment="1" applyProtection="1">
      <alignment vertical="center"/>
    </xf>
    <xf numFmtId="0" fontId="7" fillId="0" borderId="12" xfId="0" applyFont="1" applyBorder="1" applyAlignment="1" applyProtection="1">
      <alignment horizontal="left" wrapText="1"/>
    </xf>
    <xf numFmtId="0" fontId="7" fillId="0" borderId="13" xfId="0" applyFont="1" applyBorder="1" applyAlignment="1" applyProtection="1">
      <alignment horizontal="left" wrapText="1"/>
    </xf>
    <xf numFmtId="0" fontId="7" fillId="0" borderId="14" xfId="0" applyFont="1" applyBorder="1" applyAlignment="1" applyProtection="1">
      <alignment horizontal="left" wrapText="1"/>
    </xf>
    <xf numFmtId="0" fontId="2" fillId="3" borderId="1" xfId="0" applyFont="1" applyFill="1" applyBorder="1" applyProtection="1"/>
    <xf numFmtId="0" fontId="2" fillId="3" borderId="2" xfId="0" applyFont="1" applyFill="1" applyBorder="1" applyProtection="1"/>
    <xf numFmtId="0" fontId="2" fillId="3" borderId="2" xfId="0" applyFont="1" applyFill="1" applyBorder="1" applyAlignment="1" applyProtection="1">
      <alignment horizontal="right"/>
    </xf>
    <xf numFmtId="0" fontId="2" fillId="3" borderId="3" xfId="0" applyFont="1" applyFill="1" applyBorder="1" applyAlignment="1" applyProtection="1">
      <alignment horizontal="left"/>
    </xf>
    <xf numFmtId="0" fontId="4" fillId="6" borderId="0" xfId="0" applyFont="1" applyFill="1" applyProtection="1"/>
    <xf numFmtId="0" fontId="0" fillId="6" borderId="0" xfId="0" applyFill="1" applyProtection="1"/>
    <xf numFmtId="0" fontId="2" fillId="3" borderId="0" xfId="0" applyFont="1" applyFill="1" applyProtection="1"/>
    <xf numFmtId="0" fontId="0" fillId="3" borderId="0" xfId="0" applyFill="1" applyProtection="1"/>
    <xf numFmtId="2" fontId="0" fillId="6" borderId="0" xfId="0" applyNumberFormat="1" applyFill="1" applyProtection="1"/>
    <xf numFmtId="0" fontId="0" fillId="9" borderId="4" xfId="0" applyFill="1" applyBorder="1" applyProtection="1"/>
    <xf numFmtId="0" fontId="0" fillId="9" borderId="0" xfId="0" applyFill="1" applyProtection="1"/>
    <xf numFmtId="0" fontId="7" fillId="7" borderId="4" xfId="0" applyFont="1" applyFill="1" applyBorder="1" applyProtection="1"/>
    <xf numFmtId="0" fontId="7" fillId="6" borderId="0" xfId="0" applyFont="1" applyFill="1" applyProtection="1"/>
    <xf numFmtId="0" fontId="0" fillId="7" borderId="4" xfId="0" applyFill="1" applyBorder="1" applyProtection="1"/>
    <xf numFmtId="0" fontId="0" fillId="7" borderId="7" xfId="0" applyFill="1" applyBorder="1" applyProtection="1"/>
    <xf numFmtId="0" fontId="4" fillId="3" borderId="4" xfId="0" applyFont="1" applyFill="1" applyBorder="1" applyProtection="1"/>
    <xf numFmtId="0" fontId="4" fillId="3" borderId="0" xfId="0" applyFont="1" applyFill="1" applyProtection="1"/>
    <xf numFmtId="0" fontId="4" fillId="3" borderId="6" xfId="0" applyFont="1" applyFill="1" applyBorder="1" applyProtection="1"/>
    <xf numFmtId="0" fontId="0" fillId="3" borderId="4" xfId="0" applyFill="1" applyBorder="1" applyProtection="1"/>
    <xf numFmtId="0" fontId="7" fillId="8" borderId="4" xfId="0" applyFont="1" applyFill="1" applyBorder="1" applyProtection="1"/>
    <xf numFmtId="0" fontId="0" fillId="8" borderId="0" xfId="0" applyFill="1" applyProtection="1"/>
    <xf numFmtId="0" fontId="0" fillId="9" borderId="6" xfId="0" applyFill="1" applyBorder="1" applyProtection="1"/>
    <xf numFmtId="0" fontId="5" fillId="0" borderId="0" xfId="0" applyFont="1" applyProtection="1"/>
    <xf numFmtId="0" fontId="2" fillId="3" borderId="6" xfId="0" applyFont="1" applyFill="1" applyBorder="1" applyAlignment="1" applyProtection="1">
      <alignment horizontal="right"/>
    </xf>
    <xf numFmtId="0" fontId="6" fillId="0" borderId="0" xfId="0" applyFont="1" applyProtection="1"/>
    <xf numFmtId="0" fontId="6" fillId="0" borderId="0" xfId="0" applyFont="1" applyAlignment="1" applyProtection="1">
      <alignment wrapText="1"/>
    </xf>
    <xf numFmtId="0" fontId="0" fillId="10" borderId="4" xfId="0" applyFill="1" applyBorder="1" applyProtection="1"/>
    <xf numFmtId="0" fontId="0" fillId="4" borderId="6" xfId="0" applyFill="1" applyBorder="1" applyProtection="1"/>
    <xf numFmtId="0" fontId="0" fillId="0" borderId="4" xfId="0" applyBorder="1" applyProtection="1"/>
    <xf numFmtId="0" fontId="0" fillId="0" borderId="6" xfId="0" applyBorder="1" applyProtection="1"/>
    <xf numFmtId="0" fontId="8" fillId="0" borderId="0" xfId="0" applyFont="1" applyProtection="1"/>
    <xf numFmtId="0" fontId="7" fillId="10" borderId="4" xfId="0" applyFont="1" applyFill="1" applyBorder="1" applyProtection="1"/>
    <xf numFmtId="0" fontId="0" fillId="11" borderId="0" xfId="0" applyFill="1" applyProtection="1"/>
    <xf numFmtId="0" fontId="0" fillId="12" borderId="0" xfId="0" applyFill="1" applyProtection="1"/>
    <xf numFmtId="0" fontId="7" fillId="9" borderId="6" xfId="0" applyFont="1" applyFill="1" applyBorder="1" applyProtection="1"/>
    <xf numFmtId="0" fontId="0" fillId="3" borderId="0" xfId="0" applyFill="1" applyBorder="1" applyProtection="1"/>
    <xf numFmtId="0" fontId="0" fillId="8" borderId="0" xfId="0" applyFill="1" applyBorder="1" applyProtection="1"/>
    <xf numFmtId="0" fontId="0" fillId="9" borderId="0" xfId="0" applyFill="1" applyBorder="1" applyProtection="1"/>
    <xf numFmtId="0" fontId="0" fillId="10" borderId="0" xfId="0" applyFill="1" applyBorder="1" applyProtection="1"/>
    <xf numFmtId="0" fontId="0" fillId="0" borderId="0" xfId="0" applyBorder="1" applyProtection="1"/>
    <xf numFmtId="0" fontId="0" fillId="13" borderId="0" xfId="0" applyFill="1" applyBorder="1" applyProtection="1"/>
    <xf numFmtId="0" fontId="7" fillId="4" borderId="5" xfId="0" applyFont="1" applyFill="1" applyBorder="1" applyProtection="1">
      <protection locked="0"/>
    </xf>
  </cellXfs>
  <cellStyles count="1">
    <cellStyle name="Normal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DDD9C3"/>
      <rgbColor rgb="FF808080"/>
      <rgbColor rgb="FF9999FF"/>
      <rgbColor rgb="FFC0504D"/>
      <rgbColor rgb="FFEAF1DD"/>
      <rgbColor rgb="FFCCFFFF"/>
      <rgbColor rgb="FF660066"/>
      <rgbColor rgb="FFFF8080"/>
      <rgbColor rgb="FF0066CC"/>
      <rgbColor rgb="FFD8D8D8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F2DBDB"/>
      <rgbColor rgb="FFFDE9D9"/>
      <rgbColor rgb="FF99CCFF"/>
      <rgbColor rgb="FFFF99CC"/>
      <rgbColor rgb="FFCC99FF"/>
      <rgbColor rgb="FFFBD4B4"/>
      <rgbColor rgb="FF3366FF"/>
      <rgbColor rgb="FF33CCCC"/>
      <rgbColor rgb="FF99CC00"/>
      <rgbColor rgb="FFFFCC00"/>
      <rgbColor rgb="FFFF9900"/>
      <rgbColor rgb="FFE36C09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10</xdr:col>
      <xdr:colOff>209880</xdr:colOff>
      <xdr:row>0</xdr:row>
      <xdr:rowOff>190440</xdr:rowOff>
    </xdr:from>
    <xdr:to>
      <xdr:col>11</xdr:col>
      <xdr:colOff>587880</xdr:colOff>
      <xdr:row>5</xdr:row>
      <xdr:rowOff>151200</xdr:rowOff>
    </xdr:to>
    <xdr:pic>
      <xdr:nvPicPr>
        <xdr:cNvPr id="2" name="image1.pn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/>
        <a:stretch/>
      </xdr:blipFill>
      <xdr:spPr>
        <a:xfrm>
          <a:off x="12236040" y="190440"/>
          <a:ext cx="1447200" cy="1027440"/>
        </a:xfrm>
        <a:prstGeom prst="rect">
          <a:avLst/>
        </a:prstGeom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L1006"/>
  <sheetViews>
    <sheetView tabSelected="1" zoomScale="140" zoomScaleNormal="156" workbookViewId="0">
      <selection activeCell="B52" sqref="B52"/>
    </sheetView>
  </sheetViews>
  <sheetFormatPr baseColWidth="10" defaultColWidth="8.83203125" defaultRowHeight="16" x14ac:dyDescent="0.2"/>
  <cols>
    <col min="1" max="1" width="24.6640625" style="9" customWidth="1"/>
    <col min="2" max="11" width="11" style="9" customWidth="1"/>
    <col min="12" max="12" width="9.6640625" style="9" customWidth="1"/>
    <col min="13" max="13" width="4.5" style="9" hidden="1" customWidth="1"/>
    <col min="14" max="14" width="6.5" style="9" hidden="1" customWidth="1"/>
    <col min="15" max="15" width="19.6640625" style="9" hidden="1" customWidth="1"/>
    <col min="16" max="20" width="10.83203125" style="9" hidden="1" customWidth="1"/>
    <col min="21" max="21" width="11.6640625" style="9" hidden="1" customWidth="1"/>
    <col min="22" max="38" width="11" style="9" customWidth="1"/>
    <col min="39" max="1025" width="11.1640625" style="9" customWidth="1"/>
    <col min="1026" max="16384" width="8.83203125" style="9"/>
  </cols>
  <sheetData>
    <row r="1" spans="1:34" ht="15.75" customHeight="1" thickBot="1" x14ac:dyDescent="0.25">
      <c r="A1" s="5"/>
      <c r="B1" s="6"/>
      <c r="C1" s="6"/>
      <c r="D1" s="6"/>
      <c r="E1" s="6"/>
      <c r="F1" s="6"/>
      <c r="G1" s="6"/>
      <c r="H1" s="6"/>
      <c r="I1" s="6"/>
      <c r="J1" s="6"/>
      <c r="K1" s="6"/>
      <c r="L1" s="7"/>
      <c r="M1" s="8"/>
      <c r="N1" s="8"/>
      <c r="O1" s="8"/>
      <c r="P1" s="8"/>
      <c r="Q1" s="8"/>
      <c r="R1" s="8"/>
      <c r="S1" s="8"/>
      <c r="T1" s="8"/>
      <c r="U1" s="8"/>
      <c r="V1" s="8"/>
      <c r="W1" s="8"/>
    </row>
    <row r="2" spans="1:34" ht="21" customHeight="1" x14ac:dyDescent="0.25">
      <c r="A2" s="10" t="s">
        <v>56</v>
      </c>
      <c r="B2" s="11"/>
      <c r="C2" s="11"/>
      <c r="D2" s="12"/>
      <c r="E2" s="12"/>
      <c r="F2" s="12"/>
      <c r="G2" s="12"/>
      <c r="H2" s="12"/>
      <c r="I2" s="12"/>
      <c r="J2" s="13"/>
      <c r="K2" s="8"/>
      <c r="L2" s="14"/>
      <c r="M2" s="8"/>
      <c r="N2" s="8"/>
      <c r="O2" s="8"/>
      <c r="P2" s="8"/>
      <c r="Q2" s="8"/>
      <c r="R2" s="8"/>
      <c r="S2" s="8"/>
      <c r="T2" s="8"/>
      <c r="U2" s="8"/>
      <c r="V2" s="8"/>
      <c r="W2" s="8"/>
    </row>
    <row r="3" spans="1:34" ht="15.75" customHeight="1" x14ac:dyDescent="0.2">
      <c r="A3" s="15" t="s">
        <v>0</v>
      </c>
      <c r="B3" s="4"/>
      <c r="C3" s="4"/>
      <c r="D3" s="4"/>
      <c r="E3" s="4"/>
      <c r="F3" s="4"/>
      <c r="G3" s="4"/>
      <c r="H3" s="4"/>
      <c r="I3" s="4"/>
      <c r="J3" s="16"/>
      <c r="K3" s="8"/>
      <c r="L3" s="14"/>
      <c r="M3" s="8"/>
      <c r="N3" s="8"/>
      <c r="O3" s="8"/>
      <c r="P3" s="8"/>
      <c r="Q3" s="8"/>
      <c r="R3" s="8"/>
      <c r="S3" s="8"/>
      <c r="T3" s="8"/>
      <c r="U3" s="8"/>
      <c r="V3" s="8"/>
      <c r="W3" s="8"/>
    </row>
    <row r="4" spans="1:34" ht="15.75" customHeight="1" x14ac:dyDescent="0.2">
      <c r="A4" s="15" t="s">
        <v>1</v>
      </c>
      <c r="B4" s="4"/>
      <c r="C4" s="4"/>
      <c r="D4" s="4"/>
      <c r="E4" s="4"/>
      <c r="F4" s="4"/>
      <c r="G4" s="4"/>
      <c r="H4" s="4"/>
      <c r="I4" s="4"/>
      <c r="J4" s="16"/>
      <c r="K4" s="8"/>
      <c r="L4" s="14"/>
      <c r="M4" s="8"/>
      <c r="N4" s="8"/>
      <c r="O4" s="8"/>
      <c r="P4" s="8"/>
      <c r="Q4" s="8"/>
      <c r="R4" s="8"/>
      <c r="S4" s="8"/>
      <c r="T4" s="8"/>
      <c r="U4" s="8"/>
      <c r="V4" s="8"/>
      <c r="W4" s="8"/>
      <c r="X4" s="17"/>
      <c r="Y4" s="17"/>
      <c r="Z4" s="17"/>
      <c r="AA4" s="17"/>
      <c r="AB4" s="17"/>
      <c r="AC4" s="17"/>
      <c r="AD4" s="17"/>
      <c r="AE4" s="17"/>
      <c r="AF4" s="17"/>
      <c r="AG4" s="17"/>
      <c r="AH4" s="17"/>
    </row>
    <row r="5" spans="1:34" ht="15.75" customHeight="1" thickBot="1" x14ac:dyDescent="0.25">
      <c r="A5" s="18"/>
      <c r="B5" s="19"/>
      <c r="C5" s="19"/>
      <c r="D5" s="19"/>
      <c r="E5" s="19"/>
      <c r="F5" s="19"/>
      <c r="G5" s="19"/>
      <c r="H5" s="19"/>
      <c r="I5" s="19"/>
      <c r="J5" s="20"/>
      <c r="K5" s="8"/>
      <c r="L5" s="14"/>
      <c r="M5" s="8"/>
      <c r="N5" s="8"/>
      <c r="O5" s="8"/>
      <c r="P5" s="8"/>
      <c r="Q5" s="8"/>
      <c r="R5" s="8"/>
      <c r="S5" s="8"/>
      <c r="T5" s="8"/>
      <c r="U5" s="8"/>
      <c r="V5" s="8"/>
      <c r="W5" s="8"/>
      <c r="X5" s="17"/>
      <c r="Y5" s="17"/>
      <c r="Z5" s="17"/>
      <c r="AA5" s="17"/>
      <c r="AB5" s="17"/>
      <c r="AC5" s="17"/>
      <c r="AD5" s="17"/>
      <c r="AE5" s="17"/>
      <c r="AF5" s="17"/>
      <c r="AG5" s="17"/>
      <c r="AH5" s="17"/>
    </row>
    <row r="6" spans="1:34" ht="15.75" customHeight="1" thickBot="1" x14ac:dyDescent="0.25">
      <c r="A6" s="21"/>
      <c r="B6" s="8"/>
      <c r="C6" s="8"/>
      <c r="D6" s="8"/>
      <c r="E6" s="8"/>
      <c r="F6" s="8"/>
      <c r="G6" s="8"/>
      <c r="H6" s="8"/>
      <c r="I6" s="8"/>
      <c r="J6" s="8"/>
      <c r="K6" s="8"/>
      <c r="L6" s="14"/>
      <c r="M6" s="8"/>
      <c r="N6" s="8"/>
      <c r="O6" s="8"/>
      <c r="P6" s="8"/>
      <c r="Q6" s="8"/>
      <c r="R6" s="8"/>
      <c r="S6" s="8"/>
      <c r="T6" s="8"/>
      <c r="U6" s="8"/>
      <c r="V6" s="8"/>
      <c r="W6" s="8"/>
      <c r="X6" s="17"/>
      <c r="Y6" s="17"/>
      <c r="Z6" s="17"/>
      <c r="AA6" s="17"/>
      <c r="AB6" s="17"/>
      <c r="AC6" s="17"/>
      <c r="AD6" s="17"/>
      <c r="AE6" s="17"/>
      <c r="AF6" s="17"/>
      <c r="AG6" s="17"/>
      <c r="AH6" s="17"/>
    </row>
    <row r="7" spans="1:34" ht="15.75" customHeight="1" x14ac:dyDescent="0.25">
      <c r="A7" s="22" t="s">
        <v>2</v>
      </c>
      <c r="B7" s="23">
        <v>1</v>
      </c>
      <c r="C7" s="23">
        <v>2</v>
      </c>
      <c r="D7" s="23">
        <v>3</v>
      </c>
      <c r="E7" s="23">
        <v>4</v>
      </c>
      <c r="F7" s="23">
        <v>5</v>
      </c>
      <c r="G7" s="24" t="s">
        <v>3</v>
      </c>
      <c r="H7" s="8"/>
      <c r="I7" s="8"/>
      <c r="J7" s="8"/>
      <c r="K7" s="8"/>
      <c r="L7" s="14"/>
      <c r="M7" s="8"/>
      <c r="N7" s="8"/>
      <c r="O7" s="8"/>
      <c r="P7" s="8"/>
      <c r="Q7" s="8"/>
      <c r="R7" s="8"/>
      <c r="S7" s="8"/>
      <c r="T7" s="8"/>
      <c r="U7" s="8"/>
      <c r="V7" s="8"/>
      <c r="W7" s="8"/>
      <c r="X7" s="17"/>
      <c r="Y7" s="17"/>
      <c r="Z7" s="17"/>
      <c r="AA7" s="17"/>
      <c r="AB7" s="17"/>
      <c r="AC7" s="17"/>
      <c r="AD7" s="17"/>
      <c r="AE7" s="17"/>
      <c r="AF7" s="17"/>
      <c r="AG7" s="17"/>
      <c r="AH7" s="17"/>
    </row>
    <row r="8" spans="1:34" ht="23.5" customHeight="1" thickBot="1" x14ac:dyDescent="0.3">
      <c r="A8" s="25" t="s">
        <v>4</v>
      </c>
      <c r="B8" s="26">
        <f>L12</f>
        <v>0</v>
      </c>
      <c r="C8" s="26">
        <f>L21</f>
        <v>0</v>
      </c>
      <c r="D8" s="26">
        <f>L29</f>
        <v>0</v>
      </c>
      <c r="E8" s="26">
        <f>L46</f>
        <v>0</v>
      </c>
      <c r="F8" s="26">
        <f>L57</f>
        <v>0</v>
      </c>
      <c r="G8" s="27">
        <f>SUM(B8:F8)</f>
        <v>0</v>
      </c>
      <c r="H8" s="8"/>
      <c r="I8" s="8"/>
      <c r="J8" s="8"/>
      <c r="K8" s="8"/>
      <c r="L8" s="14"/>
      <c r="M8" s="8"/>
      <c r="N8" s="8"/>
      <c r="O8" s="8"/>
      <c r="P8" s="8"/>
      <c r="Q8" s="8"/>
      <c r="R8" s="8"/>
      <c r="S8" s="8"/>
      <c r="T8" s="8"/>
      <c r="U8" s="8"/>
      <c r="V8" s="8"/>
      <c r="W8" s="8"/>
      <c r="X8" s="17"/>
      <c r="Y8" s="17"/>
      <c r="Z8" s="17"/>
      <c r="AA8" s="17"/>
      <c r="AB8" s="17"/>
      <c r="AC8" s="17"/>
      <c r="AD8" s="17"/>
      <c r="AE8" s="17"/>
      <c r="AF8" s="17"/>
      <c r="AG8" s="17"/>
      <c r="AH8" s="17"/>
    </row>
    <row r="9" spans="1:34" ht="18" customHeight="1" thickBot="1" x14ac:dyDescent="0.25">
      <c r="A9" s="8"/>
      <c r="B9" s="8"/>
      <c r="C9" s="8"/>
      <c r="D9" s="8"/>
      <c r="E9" s="8"/>
      <c r="F9" s="8"/>
      <c r="G9" s="8"/>
      <c r="H9" s="8"/>
      <c r="I9" s="8"/>
      <c r="J9" s="8"/>
      <c r="K9" s="8"/>
      <c r="L9" s="14"/>
      <c r="M9" s="8"/>
      <c r="N9" s="8"/>
      <c r="O9" s="8"/>
      <c r="P9" s="8"/>
      <c r="Q9" s="8"/>
      <c r="R9" s="8"/>
      <c r="S9" s="8"/>
      <c r="T9" s="8"/>
      <c r="U9" s="8"/>
      <c r="V9" s="8"/>
      <c r="W9" s="8"/>
      <c r="X9" s="17"/>
      <c r="Y9" s="17"/>
      <c r="Z9" s="17"/>
      <c r="AA9" s="17"/>
      <c r="AB9" s="17"/>
      <c r="AC9" s="17"/>
      <c r="AD9" s="17"/>
      <c r="AE9" s="17"/>
      <c r="AF9" s="17"/>
      <c r="AG9" s="17"/>
      <c r="AH9" s="17"/>
    </row>
    <row r="10" spans="1:34" ht="50" customHeight="1" thickBot="1" x14ac:dyDescent="0.25">
      <c r="A10" s="28" t="s">
        <v>55</v>
      </c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  <c r="M10" s="8"/>
      <c r="N10" s="8"/>
      <c r="O10" s="8"/>
      <c r="P10" s="8"/>
      <c r="Q10" s="8"/>
      <c r="R10" s="8"/>
      <c r="S10" s="8"/>
      <c r="T10" s="8"/>
      <c r="U10" s="8"/>
      <c r="V10" s="8"/>
      <c r="W10" s="8"/>
      <c r="X10" s="17"/>
      <c r="Y10" s="17"/>
      <c r="Z10" s="17"/>
      <c r="AA10" s="17"/>
      <c r="AB10" s="17"/>
      <c r="AC10" s="17"/>
      <c r="AD10" s="17"/>
      <c r="AE10" s="17"/>
      <c r="AF10" s="17"/>
      <c r="AG10" s="17"/>
      <c r="AH10" s="17"/>
    </row>
    <row r="11" spans="1:34" ht="15.75" customHeight="1" thickBot="1" x14ac:dyDescent="0.25">
      <c r="A11" s="21"/>
      <c r="B11" s="8"/>
      <c r="C11" s="8"/>
      <c r="D11" s="8"/>
      <c r="E11" s="8"/>
      <c r="F11" s="8"/>
      <c r="G11" s="8"/>
      <c r="H11" s="8"/>
      <c r="I11" s="8"/>
      <c r="J11" s="8"/>
      <c r="K11" s="8"/>
      <c r="L11" s="14"/>
      <c r="M11" s="8"/>
      <c r="N11" s="8"/>
      <c r="O11" s="8"/>
      <c r="P11" s="8"/>
      <c r="Q11" s="8"/>
      <c r="R11" s="8"/>
      <c r="S11" s="8"/>
      <c r="T11" s="8"/>
      <c r="U11" s="8"/>
      <c r="V11" s="8"/>
      <c r="W11" s="8"/>
      <c r="X11" s="17"/>
      <c r="Y11" s="17"/>
      <c r="Z11" s="17"/>
      <c r="AA11" s="17"/>
      <c r="AB11" s="17"/>
      <c r="AC11" s="17"/>
      <c r="AD11" s="17"/>
      <c r="AE11" s="17"/>
      <c r="AF11" s="17"/>
      <c r="AG11" s="17"/>
      <c r="AH11" s="17"/>
    </row>
    <row r="12" spans="1:34" ht="15.75" customHeight="1" x14ac:dyDescent="0.2">
      <c r="A12" s="31" t="s">
        <v>5</v>
      </c>
      <c r="B12" s="32"/>
      <c r="C12" s="12"/>
      <c r="D12" s="12"/>
      <c r="E12" s="12"/>
      <c r="F12" s="12"/>
      <c r="G12" s="12"/>
      <c r="H12" s="12"/>
      <c r="I12" s="12"/>
      <c r="J12" s="12"/>
      <c r="K12" s="33" t="s">
        <v>40</v>
      </c>
      <c r="L12" s="34">
        <f>IF(SUM(B14:K14)&gt;N14,N14,SUM(B14:K14))</f>
        <v>0</v>
      </c>
      <c r="M12" s="35" t="s">
        <v>7</v>
      </c>
      <c r="N12" s="36" t="s">
        <v>8</v>
      </c>
      <c r="U12" s="17"/>
      <c r="V12" s="8"/>
      <c r="W12" s="8"/>
      <c r="X12" s="17"/>
      <c r="Y12" s="17"/>
      <c r="Z12" s="17"/>
      <c r="AA12" s="17"/>
      <c r="AB12" s="17"/>
      <c r="AC12" s="17"/>
      <c r="AD12" s="17"/>
      <c r="AE12" s="17"/>
      <c r="AF12" s="17"/>
      <c r="AG12" s="17"/>
      <c r="AH12" s="17"/>
    </row>
    <row r="13" spans="1:34" ht="15.75" customHeight="1" x14ac:dyDescent="0.2">
      <c r="A13" s="15"/>
      <c r="B13" s="37"/>
      <c r="C13" s="38"/>
      <c r="D13" s="38"/>
      <c r="E13" s="38"/>
      <c r="F13" s="38"/>
      <c r="G13" s="38"/>
      <c r="H13" s="38"/>
      <c r="I13" s="38"/>
      <c r="J13" s="38"/>
      <c r="K13" s="38"/>
      <c r="L13" s="16"/>
      <c r="M13" s="39">
        <v>0.05</v>
      </c>
      <c r="N13" s="36">
        <v>1.5</v>
      </c>
      <c r="U13" s="17"/>
      <c r="V13" s="8"/>
      <c r="W13" s="8"/>
      <c r="X13" s="17"/>
      <c r="Y13" s="17"/>
      <c r="Z13" s="17"/>
      <c r="AA13" s="17"/>
      <c r="AB13" s="17"/>
      <c r="AC13" s="17"/>
      <c r="AD13" s="17"/>
      <c r="AE13" s="17"/>
      <c r="AF13" s="17"/>
      <c r="AG13" s="17"/>
      <c r="AH13" s="17"/>
    </row>
    <row r="14" spans="1:34" ht="15.75" customHeight="1" x14ac:dyDescent="0.2">
      <c r="A14" s="40" t="s">
        <v>13</v>
      </c>
      <c r="B14" s="41" t="str">
        <f>IF(B17="","", IF(B16="Estágio", B15*0.05, IF(B16="Colaborador",B15*0.05, "")))</f>
        <v/>
      </c>
      <c r="C14" s="41" t="str">
        <f t="shared" ref="C14:K14" si="0">IF(C17="","", IF(C16="Estágio", C15*0.05, IF(C16="Colaborador",C15*0.05, "")))</f>
        <v/>
      </c>
      <c r="D14" s="41" t="str">
        <f t="shared" si="0"/>
        <v/>
      </c>
      <c r="E14" s="41" t="str">
        <f t="shared" si="0"/>
        <v/>
      </c>
      <c r="F14" s="41" t="str">
        <f t="shared" si="0"/>
        <v/>
      </c>
      <c r="G14" s="41" t="str">
        <f t="shared" si="0"/>
        <v/>
      </c>
      <c r="H14" s="41" t="str">
        <f t="shared" si="0"/>
        <v/>
      </c>
      <c r="I14" s="41" t="str">
        <f t="shared" si="0"/>
        <v/>
      </c>
      <c r="J14" s="41" t="str">
        <f t="shared" si="0"/>
        <v/>
      </c>
      <c r="K14" s="41" t="str">
        <f t="shared" si="0"/>
        <v/>
      </c>
      <c r="L14" s="16"/>
      <c r="M14" s="36"/>
      <c r="N14" s="36">
        <v>1.5</v>
      </c>
      <c r="U14" s="17"/>
      <c r="V14" s="8"/>
      <c r="W14" s="8"/>
      <c r="X14" s="17"/>
      <c r="Y14" s="17"/>
      <c r="Z14" s="17"/>
      <c r="AA14" s="17"/>
      <c r="AB14" s="17"/>
      <c r="AC14" s="17"/>
      <c r="AD14" s="17"/>
      <c r="AE14" s="17"/>
      <c r="AF14" s="17"/>
      <c r="AG14" s="17"/>
      <c r="AH14" s="17"/>
    </row>
    <row r="15" spans="1:34" ht="15.75" customHeight="1" x14ac:dyDescent="0.2">
      <c r="A15" s="42" t="s">
        <v>9</v>
      </c>
      <c r="B15" s="1"/>
      <c r="C15" s="1"/>
      <c r="D15" s="1"/>
      <c r="E15" s="1"/>
      <c r="F15" s="1"/>
      <c r="G15" s="1"/>
      <c r="H15" s="1"/>
      <c r="I15" s="1"/>
      <c r="J15" s="1"/>
      <c r="K15" s="1"/>
      <c r="L15" s="16"/>
      <c r="M15" s="43" t="s">
        <v>34</v>
      </c>
      <c r="N15" s="36"/>
      <c r="U15" s="17"/>
      <c r="V15" s="8"/>
      <c r="W15" s="8"/>
      <c r="X15" s="17"/>
      <c r="Y15" s="17"/>
      <c r="Z15" s="17"/>
      <c r="AA15" s="17"/>
      <c r="AB15" s="17"/>
      <c r="AC15" s="17"/>
      <c r="AD15" s="17"/>
      <c r="AE15" s="17"/>
      <c r="AF15" s="17"/>
      <c r="AG15" s="17"/>
      <c r="AH15" s="17"/>
    </row>
    <row r="16" spans="1:34" ht="15.75" customHeight="1" x14ac:dyDescent="0.2">
      <c r="A16" s="44" t="s">
        <v>14</v>
      </c>
      <c r="B16" s="1"/>
      <c r="C16" s="1"/>
      <c r="D16" s="1"/>
      <c r="E16" s="1"/>
      <c r="F16" s="1"/>
      <c r="G16" s="1"/>
      <c r="H16" s="1"/>
      <c r="I16" s="1"/>
      <c r="J16" s="1"/>
      <c r="K16" s="1"/>
      <c r="L16" s="16"/>
      <c r="M16" s="43" t="s">
        <v>35</v>
      </c>
      <c r="N16" s="36"/>
      <c r="U16" s="17"/>
      <c r="V16" s="8"/>
      <c r="W16" s="8"/>
      <c r="X16" s="17"/>
      <c r="Y16" s="17"/>
      <c r="Z16" s="17"/>
      <c r="AA16" s="17"/>
      <c r="AB16" s="17"/>
      <c r="AC16" s="17"/>
      <c r="AD16" s="17"/>
      <c r="AE16" s="17"/>
      <c r="AF16" s="17"/>
      <c r="AG16" s="17"/>
      <c r="AH16" s="17"/>
    </row>
    <row r="17" spans="1:34" ht="15.75" customHeight="1" thickBot="1" x14ac:dyDescent="0.25">
      <c r="A17" s="45" t="s">
        <v>10</v>
      </c>
      <c r="B17" s="2"/>
      <c r="C17" s="2"/>
      <c r="D17" s="2"/>
      <c r="E17" s="2"/>
      <c r="F17" s="2"/>
      <c r="G17" s="2"/>
      <c r="H17" s="2"/>
      <c r="I17" s="2"/>
      <c r="J17" s="2"/>
      <c r="K17" s="2"/>
      <c r="L17" s="20"/>
      <c r="M17" s="43"/>
      <c r="N17" s="36"/>
      <c r="U17" s="17"/>
      <c r="V17" s="8"/>
      <c r="W17" s="8"/>
      <c r="X17" s="17"/>
      <c r="Y17" s="17"/>
      <c r="Z17" s="17"/>
      <c r="AA17" s="17"/>
      <c r="AB17" s="17"/>
      <c r="AC17" s="17"/>
      <c r="AD17" s="17"/>
      <c r="AE17" s="17"/>
      <c r="AF17" s="17"/>
      <c r="AG17" s="17"/>
      <c r="AH17" s="17"/>
    </row>
    <row r="18" spans="1:34" ht="15.75" hidden="1" customHeight="1" x14ac:dyDescent="0.2">
      <c r="A18" s="44"/>
      <c r="B18" s="17"/>
      <c r="C18" s="17"/>
      <c r="D18" s="17"/>
      <c r="E18" s="17"/>
      <c r="F18" s="17"/>
      <c r="G18" s="17"/>
      <c r="H18" s="17"/>
      <c r="I18" s="17"/>
      <c r="J18" s="17"/>
      <c r="K18" s="17"/>
      <c r="L18" s="16"/>
      <c r="M18" s="36"/>
      <c r="N18" s="36"/>
      <c r="U18" s="17"/>
      <c r="V18" s="8"/>
      <c r="W18" s="8"/>
      <c r="X18" s="17"/>
      <c r="Y18" s="17"/>
      <c r="Z18" s="17"/>
      <c r="AA18" s="17"/>
      <c r="AB18" s="17"/>
      <c r="AC18" s="17"/>
      <c r="AD18" s="17"/>
      <c r="AE18" s="17"/>
      <c r="AF18" s="17"/>
      <c r="AG18" s="17"/>
      <c r="AH18" s="17"/>
    </row>
    <row r="19" spans="1:34" ht="15.75" hidden="1" customHeight="1" x14ac:dyDescent="0.2">
      <c r="A19" s="44"/>
      <c r="B19" s="17"/>
      <c r="C19" s="17"/>
      <c r="D19" s="17"/>
      <c r="E19" s="17"/>
      <c r="F19" s="17"/>
      <c r="G19" s="17"/>
      <c r="H19" s="17"/>
      <c r="I19" s="17"/>
      <c r="J19" s="17"/>
      <c r="K19" s="17"/>
      <c r="L19" s="16"/>
      <c r="M19" s="36"/>
      <c r="N19" s="36"/>
      <c r="U19" s="17"/>
      <c r="V19" s="8"/>
      <c r="W19" s="8"/>
      <c r="X19" s="17"/>
      <c r="Y19" s="17"/>
      <c r="Z19" s="17"/>
      <c r="AA19" s="17"/>
      <c r="AB19" s="17"/>
      <c r="AC19" s="17"/>
      <c r="AD19" s="17"/>
      <c r="AE19" s="17"/>
      <c r="AF19" s="17"/>
      <c r="AG19" s="17"/>
      <c r="AH19" s="17"/>
    </row>
    <row r="20" spans="1:34" ht="15.75" customHeight="1" thickBot="1" x14ac:dyDescent="0.25">
      <c r="A20" s="21"/>
      <c r="B20" s="8"/>
      <c r="C20" s="8"/>
      <c r="D20" s="8"/>
      <c r="E20" s="8"/>
      <c r="F20" s="8"/>
      <c r="G20" s="8"/>
      <c r="H20" s="8"/>
      <c r="I20" s="8"/>
      <c r="J20" s="8"/>
      <c r="K20" s="8"/>
      <c r="L20" s="14"/>
      <c r="M20" s="36"/>
      <c r="N20" s="36"/>
      <c r="U20" s="17"/>
      <c r="V20" s="8"/>
      <c r="W20" s="8"/>
      <c r="X20" s="17"/>
      <c r="Y20" s="17"/>
      <c r="Z20" s="17"/>
      <c r="AA20" s="17"/>
      <c r="AB20" s="17"/>
      <c r="AC20" s="17"/>
      <c r="AD20" s="17"/>
      <c r="AE20" s="17"/>
      <c r="AF20" s="17"/>
      <c r="AG20" s="17"/>
      <c r="AH20" s="17"/>
    </row>
    <row r="21" spans="1:34" ht="15.75" customHeight="1" x14ac:dyDescent="0.2">
      <c r="A21" s="31" t="s">
        <v>62</v>
      </c>
      <c r="B21" s="12"/>
      <c r="C21" s="12"/>
      <c r="D21" s="12"/>
      <c r="E21" s="12"/>
      <c r="F21" s="12"/>
      <c r="G21" s="12"/>
      <c r="H21" s="12"/>
      <c r="I21" s="12"/>
      <c r="J21" s="12"/>
      <c r="K21" s="33" t="s">
        <v>6</v>
      </c>
      <c r="L21" s="34">
        <f>IF(SUM(B23:K23)&gt;N23,N23,SUM(B23:K23))</f>
        <v>0</v>
      </c>
      <c r="M21" s="36"/>
      <c r="N21" s="36"/>
      <c r="U21" s="17"/>
      <c r="V21" s="8"/>
      <c r="W21" s="8"/>
      <c r="X21" s="17"/>
      <c r="Y21" s="17"/>
      <c r="Z21" s="17"/>
      <c r="AA21" s="17"/>
      <c r="AB21" s="17"/>
      <c r="AC21" s="17"/>
      <c r="AD21" s="17"/>
      <c r="AE21" s="17"/>
      <c r="AF21" s="17"/>
      <c r="AG21" s="17"/>
      <c r="AH21" s="17"/>
    </row>
    <row r="22" spans="1:34" ht="15.75" customHeight="1" x14ac:dyDescent="0.2">
      <c r="A22" s="46"/>
      <c r="B22" s="47"/>
      <c r="C22" s="47"/>
      <c r="D22" s="47"/>
      <c r="E22" s="47"/>
      <c r="F22" s="47"/>
      <c r="G22" s="47"/>
      <c r="H22" s="47"/>
      <c r="I22" s="47"/>
      <c r="J22" s="47"/>
      <c r="K22" s="47"/>
      <c r="L22" s="48"/>
      <c r="M22" s="36"/>
      <c r="N22" s="36"/>
      <c r="U22" s="17"/>
      <c r="V22" s="8"/>
      <c r="W22" s="8"/>
      <c r="X22" s="17"/>
      <c r="Y22" s="17"/>
      <c r="Z22" s="17"/>
      <c r="AA22" s="17"/>
      <c r="AB22" s="17"/>
      <c r="AC22" s="17"/>
      <c r="AD22" s="17"/>
      <c r="AE22" s="17"/>
      <c r="AF22" s="17"/>
      <c r="AG22" s="17"/>
      <c r="AH22" s="17"/>
    </row>
    <row r="23" spans="1:34" ht="15.75" customHeight="1" x14ac:dyDescent="0.2">
      <c r="A23" s="40" t="s">
        <v>13</v>
      </c>
      <c r="B23" s="41" t="str">
        <f>IF(B26="","", IF(B25="Bolsista", B24*0.1, IF(B25="Pesquisador",B24*0.1, "")))</f>
        <v/>
      </c>
      <c r="C23" s="41" t="str">
        <f t="shared" ref="C23:K23" si="1">IF(C26="","", IF(C25="Bolsista", C24*0.1, IF(C25="Pesquisador",C24*0.1, "")))</f>
        <v/>
      </c>
      <c r="D23" s="41" t="str">
        <f t="shared" si="1"/>
        <v/>
      </c>
      <c r="E23" s="41" t="str">
        <f t="shared" si="1"/>
        <v/>
      </c>
      <c r="F23" s="41" t="str">
        <f t="shared" si="1"/>
        <v/>
      </c>
      <c r="G23" s="41" t="str">
        <f t="shared" si="1"/>
        <v/>
      </c>
      <c r="H23" s="41" t="str">
        <f t="shared" si="1"/>
        <v/>
      </c>
      <c r="I23" s="41" t="str">
        <f t="shared" si="1"/>
        <v/>
      </c>
      <c r="J23" s="41" t="str">
        <f t="shared" si="1"/>
        <v/>
      </c>
      <c r="K23" s="41" t="str">
        <f t="shared" si="1"/>
        <v/>
      </c>
      <c r="L23" s="16"/>
      <c r="M23" s="36"/>
      <c r="N23" s="36">
        <v>2</v>
      </c>
      <c r="U23" s="17"/>
      <c r="V23" s="8"/>
      <c r="W23" s="8"/>
      <c r="X23" s="17"/>
      <c r="Y23" s="17"/>
      <c r="Z23" s="17"/>
      <c r="AA23" s="17"/>
      <c r="AB23" s="17"/>
      <c r="AC23" s="17"/>
      <c r="AD23" s="17"/>
      <c r="AE23" s="17"/>
      <c r="AF23" s="17"/>
      <c r="AG23" s="17"/>
      <c r="AH23" s="17"/>
    </row>
    <row r="24" spans="1:34" ht="15.75" customHeight="1" x14ac:dyDescent="0.2">
      <c r="A24" s="42" t="s">
        <v>9</v>
      </c>
      <c r="B24" s="1"/>
      <c r="C24" s="1"/>
      <c r="D24" s="1"/>
      <c r="E24" s="1"/>
      <c r="F24" s="1"/>
      <c r="G24" s="1"/>
      <c r="H24" s="1"/>
      <c r="I24" s="1"/>
      <c r="J24" s="1"/>
      <c r="K24" s="1"/>
      <c r="L24" s="16"/>
      <c r="M24" s="43" t="s">
        <v>57</v>
      </c>
      <c r="N24" s="36"/>
      <c r="U24" s="17"/>
      <c r="V24" s="8"/>
      <c r="W24" s="8"/>
      <c r="X24" s="17"/>
      <c r="Y24" s="17"/>
      <c r="Z24" s="17"/>
      <c r="AA24" s="17"/>
      <c r="AB24" s="17"/>
      <c r="AC24" s="17"/>
      <c r="AD24" s="17"/>
      <c r="AE24" s="17"/>
      <c r="AF24" s="17"/>
      <c r="AG24" s="17"/>
      <c r="AH24" s="17"/>
    </row>
    <row r="25" spans="1:34" ht="15.75" customHeight="1" x14ac:dyDescent="0.2">
      <c r="A25" s="44" t="s">
        <v>14</v>
      </c>
      <c r="B25" s="1"/>
      <c r="C25" s="1"/>
      <c r="D25" s="1"/>
      <c r="E25" s="1"/>
      <c r="F25" s="1"/>
      <c r="G25" s="1"/>
      <c r="H25" s="1"/>
      <c r="I25" s="1"/>
      <c r="J25" s="1"/>
      <c r="K25" s="1"/>
      <c r="L25" s="16"/>
      <c r="M25" s="43" t="s">
        <v>58</v>
      </c>
      <c r="N25" s="36"/>
      <c r="U25" s="17"/>
      <c r="V25" s="8"/>
      <c r="W25" s="8"/>
      <c r="X25" s="17"/>
      <c r="Y25" s="17"/>
      <c r="Z25" s="17"/>
      <c r="AA25" s="17"/>
      <c r="AB25" s="17"/>
      <c r="AC25" s="17"/>
      <c r="AD25" s="17"/>
      <c r="AE25" s="17"/>
      <c r="AF25" s="17"/>
      <c r="AG25" s="17"/>
      <c r="AH25" s="17"/>
    </row>
    <row r="26" spans="1:34" ht="15.75" customHeight="1" thickBot="1" x14ac:dyDescent="0.25">
      <c r="A26" s="45" t="s">
        <v>10</v>
      </c>
      <c r="B26" s="2"/>
      <c r="C26" s="2"/>
      <c r="D26" s="2"/>
      <c r="E26" s="2"/>
      <c r="F26" s="2"/>
      <c r="G26" s="2"/>
      <c r="H26" s="2"/>
      <c r="I26" s="2"/>
      <c r="J26" s="2"/>
      <c r="K26" s="2"/>
      <c r="L26" s="20"/>
      <c r="M26" s="36"/>
      <c r="N26" s="36"/>
      <c r="U26" s="17"/>
      <c r="V26" s="8"/>
      <c r="W26" s="8"/>
      <c r="X26" s="17"/>
      <c r="Y26" s="17"/>
      <c r="Z26" s="17"/>
      <c r="AA26" s="17"/>
      <c r="AB26" s="17"/>
      <c r="AC26" s="17"/>
      <c r="AD26" s="17"/>
      <c r="AE26" s="17"/>
      <c r="AF26" s="17"/>
      <c r="AG26" s="17"/>
      <c r="AH26" s="17"/>
    </row>
    <row r="27" spans="1:34" ht="15.75" hidden="1" customHeight="1" x14ac:dyDescent="0.2">
      <c r="A27" s="21"/>
      <c r="B27" s="8"/>
      <c r="C27" s="8"/>
      <c r="D27" s="8"/>
      <c r="E27" s="8"/>
      <c r="F27" s="8"/>
      <c r="G27" s="8"/>
      <c r="H27" s="8"/>
      <c r="I27" s="8"/>
      <c r="J27" s="8"/>
      <c r="K27" s="8"/>
      <c r="L27" s="14"/>
      <c r="M27" s="36"/>
      <c r="N27" s="36"/>
      <c r="U27" s="17"/>
      <c r="V27" s="8"/>
      <c r="W27" s="8"/>
      <c r="X27" s="17"/>
      <c r="Y27" s="17"/>
      <c r="Z27" s="17"/>
      <c r="AA27" s="17"/>
      <c r="AB27" s="17"/>
      <c r="AC27" s="17"/>
      <c r="AD27" s="17"/>
      <c r="AE27" s="17"/>
      <c r="AF27" s="17"/>
      <c r="AG27" s="17"/>
      <c r="AH27" s="17"/>
    </row>
    <row r="28" spans="1:34" ht="15.75" customHeight="1" thickBot="1" x14ac:dyDescent="0.25">
      <c r="A28" s="21"/>
      <c r="B28" s="8"/>
      <c r="C28" s="8"/>
      <c r="D28" s="8"/>
      <c r="E28" s="8"/>
      <c r="F28" s="8"/>
      <c r="G28" s="8"/>
      <c r="H28" s="8"/>
      <c r="I28" s="8"/>
      <c r="J28" s="8"/>
      <c r="K28" s="8"/>
      <c r="L28" s="14"/>
      <c r="M28" s="36"/>
      <c r="N28" s="36"/>
      <c r="U28" s="17"/>
      <c r="V28" s="8"/>
      <c r="W28" s="8"/>
      <c r="X28" s="17"/>
      <c r="Y28" s="17"/>
      <c r="Z28" s="17"/>
      <c r="AA28" s="17"/>
      <c r="AB28" s="17"/>
      <c r="AC28" s="17"/>
      <c r="AD28" s="17"/>
      <c r="AE28" s="17"/>
      <c r="AF28" s="17"/>
      <c r="AG28" s="17"/>
      <c r="AH28" s="17"/>
    </row>
    <row r="29" spans="1:34" ht="15.75" customHeight="1" x14ac:dyDescent="0.2">
      <c r="A29" s="31" t="s">
        <v>61</v>
      </c>
      <c r="B29" s="12"/>
      <c r="C29" s="12"/>
      <c r="D29" s="12"/>
      <c r="E29" s="12"/>
      <c r="F29" s="12"/>
      <c r="G29" s="12"/>
      <c r="H29" s="12"/>
      <c r="I29" s="12"/>
      <c r="J29" s="12"/>
      <c r="K29" s="33" t="s">
        <v>6</v>
      </c>
      <c r="L29" s="34">
        <f>IF(SUM(K31+K34+K40+K43)&gt;=N34,N34,SUM(K31+K34+K40+K43))</f>
        <v>0</v>
      </c>
      <c r="M29" s="36"/>
      <c r="N29" s="36"/>
      <c r="U29" s="17"/>
      <c r="V29" s="8"/>
      <c r="W29" s="8"/>
      <c r="X29" s="17"/>
      <c r="Y29" s="17"/>
      <c r="Z29" s="17"/>
      <c r="AA29" s="17"/>
      <c r="AB29" s="17"/>
      <c r="AC29" s="17"/>
      <c r="AD29" s="17"/>
      <c r="AE29" s="17"/>
      <c r="AF29" s="17"/>
      <c r="AG29" s="17"/>
      <c r="AH29" s="17"/>
    </row>
    <row r="30" spans="1:34" ht="15.75" customHeight="1" x14ac:dyDescent="0.2">
      <c r="A30" s="49"/>
      <c r="B30" s="38"/>
      <c r="C30" s="38"/>
      <c r="D30" s="38"/>
      <c r="E30" s="38"/>
      <c r="F30" s="38"/>
      <c r="G30" s="38"/>
      <c r="H30" s="38"/>
      <c r="I30" s="38"/>
      <c r="J30" s="38"/>
      <c r="K30" s="38"/>
      <c r="L30" s="16"/>
      <c r="M30" s="36"/>
      <c r="N30" s="36"/>
      <c r="U30" s="17"/>
      <c r="V30" s="8"/>
      <c r="W30" s="8"/>
      <c r="X30" s="17"/>
      <c r="Y30" s="17"/>
      <c r="Z30" s="17"/>
      <c r="AA30" s="17"/>
      <c r="AB30" s="17"/>
      <c r="AC30" s="17"/>
      <c r="AD30" s="17"/>
      <c r="AE30" s="17"/>
      <c r="AF30" s="17"/>
      <c r="AG30" s="17"/>
      <c r="AH30" s="17"/>
    </row>
    <row r="31" spans="1:34" ht="15.75" customHeight="1" x14ac:dyDescent="0.2">
      <c r="A31" s="50" t="s">
        <v>59</v>
      </c>
      <c r="B31" s="51"/>
      <c r="C31" s="51"/>
      <c r="D31" s="51"/>
      <c r="E31" s="51"/>
      <c r="F31" s="51"/>
      <c r="G31" s="51"/>
      <c r="H31" s="51"/>
      <c r="I31" s="51"/>
      <c r="J31" s="51"/>
      <c r="K31" s="41">
        <f>COUNT(B32:K32)*M32</f>
        <v>0</v>
      </c>
      <c r="L31" s="52" t="s">
        <v>12</v>
      </c>
      <c r="M31" s="36"/>
      <c r="N31" s="36"/>
      <c r="U31" s="17"/>
      <c r="V31" s="8"/>
      <c r="W31" s="8"/>
      <c r="X31" s="17"/>
      <c r="Y31" s="17"/>
      <c r="Z31" s="17"/>
      <c r="AA31" s="17"/>
      <c r="AB31" s="17"/>
      <c r="AC31" s="17"/>
      <c r="AD31" s="17"/>
      <c r="AE31" s="17"/>
      <c r="AF31" s="17"/>
      <c r="AG31" s="17"/>
      <c r="AH31" s="17"/>
    </row>
    <row r="32" spans="1:34" ht="15.75" customHeight="1" x14ac:dyDescent="0.2">
      <c r="A32" s="44" t="s">
        <v>11</v>
      </c>
      <c r="B32" s="1"/>
      <c r="C32" s="1"/>
      <c r="D32" s="1"/>
      <c r="E32" s="1"/>
      <c r="F32" s="1"/>
      <c r="G32" s="1"/>
      <c r="H32" s="1"/>
      <c r="I32" s="1"/>
      <c r="J32" s="1"/>
      <c r="K32" s="1"/>
      <c r="L32" s="16"/>
      <c r="M32" s="36">
        <v>0.1</v>
      </c>
      <c r="N32" s="36"/>
      <c r="U32" s="17"/>
      <c r="V32" s="8"/>
      <c r="W32" s="8"/>
      <c r="X32" s="17"/>
      <c r="Y32" s="17"/>
      <c r="Z32" s="17"/>
      <c r="AA32" s="17"/>
      <c r="AB32" s="17"/>
      <c r="AC32" s="17"/>
      <c r="AD32" s="17"/>
      <c r="AE32" s="17"/>
      <c r="AF32" s="17"/>
      <c r="AG32" s="17"/>
      <c r="AH32" s="17"/>
    </row>
    <row r="33" spans="1:38" ht="15.75" customHeight="1" x14ac:dyDescent="0.2">
      <c r="A33" s="49"/>
      <c r="B33" s="38"/>
      <c r="C33" s="38"/>
      <c r="D33" s="38"/>
      <c r="E33" s="38"/>
      <c r="F33" s="38"/>
      <c r="G33" s="38"/>
      <c r="H33" s="38"/>
      <c r="I33" s="38"/>
      <c r="J33" s="38"/>
      <c r="K33" s="38"/>
      <c r="L33" s="16"/>
      <c r="M33" s="36"/>
      <c r="N33" s="36"/>
      <c r="U33" s="17"/>
      <c r="V33" s="8"/>
      <c r="W33" s="8"/>
      <c r="X33" s="17"/>
      <c r="Y33" s="17"/>
      <c r="Z33" s="17"/>
      <c r="AA33" s="17"/>
      <c r="AB33" s="17"/>
      <c r="AC33" s="17"/>
      <c r="AD33" s="17"/>
      <c r="AE33" s="17"/>
      <c r="AF33" s="17"/>
      <c r="AG33" s="17"/>
      <c r="AH33" s="17"/>
    </row>
    <row r="34" spans="1:38" ht="15.75" customHeight="1" x14ac:dyDescent="0.2">
      <c r="A34" s="50" t="s">
        <v>36</v>
      </c>
      <c r="B34" s="51"/>
      <c r="C34" s="51"/>
      <c r="D34" s="51"/>
      <c r="E34" s="51"/>
      <c r="F34" s="51"/>
      <c r="G34" s="51"/>
      <c r="H34" s="51"/>
      <c r="I34" s="51"/>
      <c r="J34" s="51"/>
      <c r="K34" s="41">
        <f>SUM(B35:K35)</f>
        <v>0</v>
      </c>
      <c r="L34" s="52" t="s">
        <v>12</v>
      </c>
      <c r="M34" s="36"/>
      <c r="N34" s="36">
        <v>0.75</v>
      </c>
      <c r="U34" s="17"/>
      <c r="V34" s="8"/>
      <c r="W34" s="8"/>
      <c r="X34" s="17"/>
      <c r="Y34" s="17"/>
      <c r="Z34" s="17"/>
      <c r="AA34" s="17"/>
      <c r="AB34" s="17"/>
      <c r="AC34" s="17"/>
      <c r="AD34" s="17"/>
      <c r="AE34" s="17"/>
      <c r="AF34" s="17"/>
      <c r="AG34" s="17"/>
      <c r="AH34" s="17"/>
      <c r="AI34" s="17"/>
    </row>
    <row r="35" spans="1:38" ht="15.75" customHeight="1" x14ac:dyDescent="0.2">
      <c r="A35" s="40" t="s">
        <v>13</v>
      </c>
      <c r="B35" s="41" t="str">
        <f>IF(B37=33, "", IF(B36="Nacional",0.1, IF(B36="Internacional",0.2,"")))</f>
        <v/>
      </c>
      <c r="C35" s="41" t="str">
        <f t="shared" ref="C35:K35" si="2">IF(C37=33, "", IF(C36="Nacional",0.1, IF(C36="Internacional",0.2,"")))</f>
        <v/>
      </c>
      <c r="D35" s="41" t="str">
        <f t="shared" si="2"/>
        <v/>
      </c>
      <c r="E35" s="41" t="str">
        <f t="shared" si="2"/>
        <v/>
      </c>
      <c r="F35" s="41" t="str">
        <f t="shared" si="2"/>
        <v/>
      </c>
      <c r="G35" s="41" t="str">
        <f t="shared" si="2"/>
        <v/>
      </c>
      <c r="H35" s="41" t="str">
        <f t="shared" si="2"/>
        <v/>
      </c>
      <c r="I35" s="41" t="str">
        <f t="shared" si="2"/>
        <v/>
      </c>
      <c r="J35" s="41" t="str">
        <f t="shared" si="2"/>
        <v/>
      </c>
      <c r="K35" s="41" t="str">
        <f t="shared" si="2"/>
        <v/>
      </c>
      <c r="L35" s="52"/>
      <c r="M35" s="36"/>
      <c r="N35" s="36"/>
      <c r="U35" s="17"/>
      <c r="V35" s="8"/>
      <c r="W35" s="8"/>
      <c r="X35" s="17"/>
      <c r="Y35" s="17"/>
      <c r="Z35" s="17"/>
      <c r="AA35" s="17"/>
      <c r="AB35" s="17"/>
      <c r="AC35" s="17"/>
      <c r="AD35" s="17"/>
      <c r="AE35" s="17"/>
      <c r="AF35" s="17"/>
      <c r="AG35" s="17"/>
      <c r="AH35" s="17"/>
      <c r="AI35" s="17"/>
    </row>
    <row r="36" spans="1:38" ht="15.75" customHeight="1" x14ac:dyDescent="0.2">
      <c r="A36" s="44" t="s">
        <v>15</v>
      </c>
      <c r="B36" s="1"/>
      <c r="C36" s="1"/>
      <c r="D36" s="1"/>
      <c r="E36" s="1"/>
      <c r="F36" s="1"/>
      <c r="G36" s="1"/>
      <c r="H36" s="1"/>
      <c r="I36" s="1"/>
      <c r="J36" s="1"/>
      <c r="K36" s="1"/>
      <c r="L36" s="52"/>
      <c r="M36" s="36"/>
      <c r="N36" s="36"/>
      <c r="U36" s="17"/>
      <c r="V36" s="8"/>
      <c r="W36" s="8"/>
      <c r="X36" s="17"/>
      <c r="Y36" s="17"/>
      <c r="Z36" s="17"/>
      <c r="AA36" s="17"/>
      <c r="AB36" s="17"/>
      <c r="AC36" s="17"/>
      <c r="AD36" s="17"/>
      <c r="AE36" s="17"/>
      <c r="AF36" s="17"/>
      <c r="AG36" s="17"/>
      <c r="AH36" s="17"/>
      <c r="AI36" s="17"/>
    </row>
    <row r="37" spans="1:38" ht="15.75" customHeight="1" x14ac:dyDescent="0.2">
      <c r="A37" s="44" t="s">
        <v>10</v>
      </c>
      <c r="B37" s="1"/>
      <c r="C37" s="1"/>
      <c r="D37" s="1"/>
      <c r="E37" s="1"/>
      <c r="F37" s="1"/>
      <c r="G37" s="1"/>
      <c r="H37" s="1"/>
      <c r="I37" s="1"/>
      <c r="J37" s="1"/>
      <c r="K37" s="1"/>
      <c r="L37" s="52"/>
      <c r="M37" s="36"/>
      <c r="N37" s="36"/>
      <c r="O37" s="53" t="s">
        <v>16</v>
      </c>
      <c r="U37" s="17"/>
      <c r="V37" s="8"/>
      <c r="W37" s="8"/>
      <c r="X37" s="17"/>
      <c r="Y37" s="17"/>
      <c r="Z37" s="17"/>
      <c r="AA37" s="17"/>
      <c r="AB37" s="17"/>
      <c r="AC37" s="17"/>
      <c r="AD37" s="17"/>
      <c r="AE37" s="17"/>
      <c r="AF37" s="17"/>
      <c r="AG37" s="17"/>
      <c r="AH37" s="17"/>
      <c r="AI37" s="17"/>
    </row>
    <row r="38" spans="1:38" ht="15.75" customHeight="1" x14ac:dyDescent="0.2">
      <c r="A38" s="49"/>
      <c r="B38" s="38"/>
      <c r="C38" s="38"/>
      <c r="D38" s="38"/>
      <c r="E38" s="38"/>
      <c r="F38" s="38"/>
      <c r="G38" s="38"/>
      <c r="H38" s="38"/>
      <c r="I38" s="38"/>
      <c r="J38" s="38"/>
      <c r="K38" s="37"/>
      <c r="L38" s="16"/>
      <c r="M38" s="36"/>
      <c r="N38" s="36"/>
      <c r="O38" s="53" t="s">
        <v>17</v>
      </c>
      <c r="U38" s="17"/>
      <c r="V38" s="8"/>
      <c r="W38" s="8"/>
      <c r="X38" s="17"/>
      <c r="Y38" s="17"/>
      <c r="Z38" s="17"/>
      <c r="AA38" s="17"/>
      <c r="AB38" s="17"/>
      <c r="AC38" s="17"/>
      <c r="AD38" s="17"/>
      <c r="AE38" s="17"/>
      <c r="AF38" s="17"/>
      <c r="AG38" s="17"/>
      <c r="AH38" s="17"/>
      <c r="AI38" s="17"/>
    </row>
    <row r="39" spans="1:38" ht="15.75" hidden="1" customHeight="1" x14ac:dyDescent="0.2">
      <c r="A39" s="49"/>
      <c r="B39" s="38"/>
      <c r="C39" s="38"/>
      <c r="D39" s="38"/>
      <c r="E39" s="38"/>
      <c r="F39" s="38"/>
      <c r="G39" s="38"/>
      <c r="H39" s="38"/>
      <c r="I39" s="38"/>
      <c r="J39" s="38"/>
      <c r="K39" s="38"/>
      <c r="L39" s="16"/>
      <c r="M39" s="36"/>
      <c r="N39" s="36"/>
      <c r="U39" s="17"/>
      <c r="V39" s="8"/>
      <c r="W39" s="8"/>
      <c r="X39" s="17"/>
      <c r="Y39" s="17"/>
      <c r="Z39" s="17"/>
      <c r="AA39" s="17"/>
      <c r="AB39" s="17"/>
      <c r="AC39" s="17"/>
      <c r="AD39" s="17"/>
      <c r="AE39" s="17"/>
      <c r="AF39" s="17"/>
      <c r="AG39" s="17"/>
      <c r="AH39" s="17"/>
      <c r="AI39" s="17"/>
    </row>
    <row r="40" spans="1:38" ht="15.75" customHeight="1" x14ac:dyDescent="0.2">
      <c r="A40" s="50" t="s">
        <v>37</v>
      </c>
      <c r="B40" s="51"/>
      <c r="C40" s="51"/>
      <c r="D40" s="51"/>
      <c r="E40" s="51"/>
      <c r="F40" s="51"/>
      <c r="G40" s="51"/>
      <c r="H40" s="51"/>
      <c r="I40" s="51"/>
      <c r="J40" s="51"/>
      <c r="K40" s="41">
        <f>COUNT(B41:K41)*M41</f>
        <v>0</v>
      </c>
      <c r="L40" s="52" t="s">
        <v>12</v>
      </c>
      <c r="M40" s="36"/>
      <c r="N40" s="36"/>
      <c r="U40" s="17"/>
      <c r="V40" s="8"/>
      <c r="W40" s="8"/>
      <c r="X40" s="17"/>
      <c r="Y40" s="17"/>
      <c r="Z40" s="17"/>
      <c r="AA40" s="17"/>
      <c r="AB40" s="17"/>
      <c r="AC40" s="17"/>
      <c r="AD40" s="17"/>
      <c r="AE40" s="17"/>
      <c r="AF40" s="17"/>
      <c r="AG40" s="17"/>
      <c r="AH40" s="17"/>
      <c r="AI40" s="17"/>
    </row>
    <row r="41" spans="1:38" ht="15.75" customHeight="1" x14ac:dyDescent="0.2">
      <c r="A41" s="44" t="s">
        <v>10</v>
      </c>
      <c r="B41" s="1"/>
      <c r="C41" s="1"/>
      <c r="D41" s="1"/>
      <c r="E41" s="1"/>
      <c r="F41" s="1"/>
      <c r="G41" s="1"/>
      <c r="H41" s="1"/>
      <c r="I41" s="1"/>
      <c r="J41" s="1"/>
      <c r="K41" s="1"/>
      <c r="L41" s="16"/>
      <c r="M41" s="36">
        <v>0.1</v>
      </c>
      <c r="N41" s="36"/>
      <c r="U41" s="17"/>
      <c r="V41" s="8"/>
      <c r="W41" s="8"/>
      <c r="X41" s="17"/>
      <c r="Y41" s="17"/>
      <c r="Z41" s="17"/>
      <c r="AA41" s="17"/>
      <c r="AB41" s="17"/>
      <c r="AC41" s="17"/>
      <c r="AD41" s="17"/>
      <c r="AE41" s="17"/>
      <c r="AF41" s="17"/>
      <c r="AG41" s="17"/>
      <c r="AH41" s="17"/>
      <c r="AI41" s="17"/>
    </row>
    <row r="42" spans="1:38" ht="15.75" customHeight="1" x14ac:dyDescent="0.2">
      <c r="A42" s="49"/>
      <c r="B42" s="38"/>
      <c r="C42" s="38"/>
      <c r="D42" s="38"/>
      <c r="E42" s="38"/>
      <c r="F42" s="38"/>
      <c r="G42" s="38"/>
      <c r="H42" s="38"/>
      <c r="I42" s="38"/>
      <c r="J42" s="38"/>
      <c r="K42" s="38"/>
      <c r="L42" s="16"/>
      <c r="M42" s="36"/>
      <c r="N42" s="36"/>
      <c r="U42" s="17"/>
      <c r="V42" s="8"/>
      <c r="W42" s="8"/>
      <c r="X42" s="17"/>
      <c r="Y42" s="17"/>
      <c r="Z42" s="17"/>
      <c r="AA42" s="17"/>
      <c r="AB42" s="17"/>
      <c r="AC42" s="17"/>
      <c r="AD42" s="17"/>
      <c r="AE42" s="17"/>
      <c r="AF42" s="17"/>
      <c r="AG42" s="17"/>
      <c r="AH42" s="17"/>
      <c r="AI42" s="17"/>
    </row>
    <row r="43" spans="1:38" ht="15.75" customHeight="1" x14ac:dyDescent="0.2">
      <c r="A43" s="50" t="s">
        <v>60</v>
      </c>
      <c r="B43" s="51"/>
      <c r="C43" s="51"/>
      <c r="D43" s="51"/>
      <c r="E43" s="51"/>
      <c r="F43" s="51"/>
      <c r="G43" s="51"/>
      <c r="H43" s="51"/>
      <c r="I43" s="51"/>
      <c r="J43" s="51"/>
      <c r="K43" s="41">
        <f>COUNT(B44:K44)*M44</f>
        <v>0</v>
      </c>
      <c r="L43" s="52" t="s">
        <v>12</v>
      </c>
      <c r="M43" s="36"/>
      <c r="N43" s="36"/>
      <c r="U43" s="17"/>
      <c r="V43" s="8"/>
      <c r="W43" s="8"/>
      <c r="X43" s="17"/>
      <c r="Y43" s="17"/>
      <c r="Z43" s="17"/>
      <c r="AA43" s="17"/>
      <c r="AB43" s="17"/>
      <c r="AC43" s="17"/>
      <c r="AD43" s="17"/>
      <c r="AE43" s="17"/>
      <c r="AF43" s="17"/>
      <c r="AG43" s="17"/>
      <c r="AH43" s="17"/>
      <c r="AI43" s="17"/>
    </row>
    <row r="44" spans="1:38" ht="15.75" customHeight="1" thickBot="1" x14ac:dyDescent="0.25">
      <c r="A44" s="45" t="s">
        <v>10</v>
      </c>
      <c r="B44" s="2"/>
      <c r="C44" s="2"/>
      <c r="D44" s="2"/>
      <c r="E44" s="2"/>
      <c r="F44" s="2"/>
      <c r="G44" s="2"/>
      <c r="H44" s="2"/>
      <c r="I44" s="2"/>
      <c r="J44" s="3"/>
      <c r="K44" s="2"/>
      <c r="L44" s="20"/>
      <c r="M44" s="36">
        <v>0.1</v>
      </c>
      <c r="N44" s="36"/>
      <c r="U44" s="17"/>
      <c r="V44" s="8"/>
      <c r="W44" s="8"/>
      <c r="X44" s="17"/>
      <c r="Y44" s="17"/>
      <c r="Z44" s="17"/>
      <c r="AA44" s="17"/>
      <c r="AB44" s="17"/>
      <c r="AC44" s="17"/>
      <c r="AD44" s="17"/>
      <c r="AE44" s="17"/>
      <c r="AF44" s="17"/>
      <c r="AG44" s="17"/>
      <c r="AH44" s="17"/>
      <c r="AI44" s="17"/>
      <c r="AJ44" s="17"/>
      <c r="AK44" s="17"/>
      <c r="AL44" s="17"/>
    </row>
    <row r="45" spans="1:38" ht="15.75" customHeight="1" thickBot="1" x14ac:dyDescent="0.25">
      <c r="A45" s="21"/>
      <c r="B45" s="8"/>
      <c r="C45" s="8"/>
      <c r="D45" s="8"/>
      <c r="E45" s="8"/>
      <c r="F45" s="8"/>
      <c r="G45" s="8"/>
      <c r="H45" s="8"/>
      <c r="I45" s="8"/>
      <c r="J45" s="8"/>
      <c r="K45" s="8"/>
      <c r="L45" s="14"/>
      <c r="M45" s="36"/>
      <c r="N45" s="36"/>
      <c r="U45" s="17"/>
      <c r="V45" s="8"/>
      <c r="W45" s="8"/>
      <c r="X45" s="17"/>
      <c r="Y45" s="17"/>
      <c r="Z45" s="17"/>
      <c r="AA45" s="17"/>
      <c r="AB45" s="17"/>
      <c r="AC45" s="17"/>
      <c r="AD45" s="17"/>
      <c r="AE45" s="17"/>
      <c r="AF45" s="17"/>
      <c r="AG45" s="17"/>
      <c r="AH45" s="17"/>
    </row>
    <row r="46" spans="1:38" ht="15.75" customHeight="1" x14ac:dyDescent="0.2">
      <c r="A46" s="31" t="s">
        <v>38</v>
      </c>
      <c r="B46" s="12"/>
      <c r="C46" s="12"/>
      <c r="D46" s="12"/>
      <c r="E46" s="12"/>
      <c r="F46" s="12"/>
      <c r="G46" s="12"/>
      <c r="H46" s="12"/>
      <c r="I46" s="12"/>
      <c r="J46" s="12"/>
      <c r="K46" s="33" t="s">
        <v>6</v>
      </c>
      <c r="L46" s="34">
        <f>IF(SUM(H48+H51)&gt;=N50,N50,SUM(H48+H51))</f>
        <v>0</v>
      </c>
      <c r="M46" s="36"/>
      <c r="N46" s="36"/>
      <c r="U46" s="17"/>
      <c r="V46" s="8"/>
      <c r="W46" s="8"/>
      <c r="X46" s="17"/>
      <c r="Y46" s="17"/>
      <c r="Z46" s="17"/>
      <c r="AA46" s="17"/>
      <c r="AB46" s="17"/>
      <c r="AC46" s="17"/>
      <c r="AD46" s="17"/>
      <c r="AE46" s="17"/>
      <c r="AF46" s="17"/>
      <c r="AG46" s="17"/>
      <c r="AH46" s="17"/>
    </row>
    <row r="47" spans="1:38" ht="15.75" customHeight="1" x14ac:dyDescent="0.2">
      <c r="A47" s="49"/>
      <c r="B47" s="38"/>
      <c r="C47" s="38"/>
      <c r="D47" s="38"/>
      <c r="E47" s="38"/>
      <c r="F47" s="38"/>
      <c r="G47" s="38"/>
      <c r="H47" s="38"/>
      <c r="I47" s="38"/>
      <c r="J47" s="38"/>
      <c r="K47" s="38"/>
      <c r="L47" s="16"/>
      <c r="M47" s="36"/>
      <c r="N47" s="36"/>
      <c r="U47" s="17"/>
      <c r="V47" s="8"/>
      <c r="W47" s="8"/>
      <c r="X47" s="17"/>
      <c r="Y47" s="17"/>
      <c r="Z47" s="17"/>
      <c r="AA47" s="17"/>
      <c r="AB47" s="17"/>
      <c r="AC47" s="17"/>
      <c r="AD47" s="17"/>
      <c r="AE47" s="17"/>
      <c r="AF47" s="17"/>
      <c r="AG47" s="17"/>
      <c r="AH47" s="17"/>
    </row>
    <row r="48" spans="1:38" ht="15.75" customHeight="1" x14ac:dyDescent="0.2">
      <c r="A48" s="50" t="s">
        <v>63</v>
      </c>
      <c r="B48" s="51"/>
      <c r="C48" s="51"/>
      <c r="D48" s="51"/>
      <c r="E48" s="51"/>
      <c r="F48" s="51"/>
      <c r="G48" s="51"/>
      <c r="H48" s="41">
        <f>COUNT(B49:D49)*M48</f>
        <v>0</v>
      </c>
      <c r="I48" s="41" t="s">
        <v>12</v>
      </c>
      <c r="J48" s="38"/>
      <c r="K48" s="38"/>
      <c r="L48" s="16"/>
      <c r="M48" s="39">
        <v>0.25</v>
      </c>
      <c r="N48" s="36"/>
      <c r="U48" s="17"/>
      <c r="V48" s="8"/>
      <c r="W48" s="8"/>
      <c r="X48" s="17"/>
      <c r="Y48" s="17"/>
      <c r="Z48" s="17"/>
      <c r="AA48" s="17"/>
      <c r="AB48" s="17"/>
      <c r="AC48" s="17"/>
      <c r="AD48" s="17"/>
      <c r="AE48" s="17"/>
      <c r="AF48" s="17"/>
      <c r="AG48" s="17"/>
      <c r="AH48" s="17"/>
    </row>
    <row r="49" spans="1:38" ht="15.75" customHeight="1" x14ac:dyDescent="0.2">
      <c r="A49" s="44" t="s">
        <v>11</v>
      </c>
      <c r="B49" s="1"/>
      <c r="C49" s="72"/>
      <c r="D49" s="1"/>
      <c r="E49" s="38"/>
      <c r="F49" s="38"/>
      <c r="G49" s="38"/>
      <c r="H49" s="38"/>
      <c r="I49" s="38"/>
      <c r="J49" s="38"/>
      <c r="K49" s="38"/>
      <c r="L49" s="16"/>
      <c r="M49" s="36">
        <v>0.5</v>
      </c>
      <c r="N49" s="36"/>
      <c r="U49" s="17"/>
      <c r="V49" s="8"/>
      <c r="W49" s="8"/>
      <c r="X49" s="17"/>
      <c r="Y49" s="17"/>
      <c r="Z49" s="17"/>
      <c r="AA49" s="17"/>
      <c r="AB49" s="17"/>
      <c r="AC49" s="17"/>
      <c r="AD49" s="17"/>
      <c r="AE49" s="17"/>
      <c r="AF49" s="17"/>
      <c r="AG49" s="17"/>
      <c r="AH49" s="17"/>
    </row>
    <row r="50" spans="1:38" ht="15.75" customHeight="1" x14ac:dyDescent="0.2">
      <c r="A50" s="49"/>
      <c r="B50" s="38"/>
      <c r="C50" s="38"/>
      <c r="D50" s="38"/>
      <c r="E50" s="38"/>
      <c r="F50" s="38"/>
      <c r="G50" s="38"/>
      <c r="H50" s="38"/>
      <c r="I50" s="38"/>
      <c r="J50" s="38"/>
      <c r="K50" s="38"/>
      <c r="L50" s="16"/>
      <c r="M50" s="36"/>
      <c r="N50" s="36">
        <v>0.75</v>
      </c>
      <c r="U50" s="17"/>
      <c r="V50" s="8"/>
      <c r="W50" s="8"/>
      <c r="X50" s="17"/>
      <c r="Y50" s="17"/>
      <c r="Z50" s="17"/>
      <c r="AA50" s="17"/>
      <c r="AB50" s="17"/>
      <c r="AC50" s="17"/>
      <c r="AD50" s="17"/>
      <c r="AE50" s="17"/>
      <c r="AF50" s="17"/>
      <c r="AG50" s="17"/>
      <c r="AH50" s="17"/>
    </row>
    <row r="51" spans="1:38" ht="15.75" customHeight="1" x14ac:dyDescent="0.2">
      <c r="A51" s="50" t="s">
        <v>64</v>
      </c>
      <c r="B51" s="51"/>
      <c r="C51" s="51"/>
      <c r="D51" s="51"/>
      <c r="E51" s="51"/>
      <c r="F51" s="51"/>
      <c r="G51" s="51"/>
      <c r="H51" s="41">
        <f>COUNT(B52:C52)*M49</f>
        <v>0</v>
      </c>
      <c r="I51" s="41" t="s">
        <v>12</v>
      </c>
      <c r="J51" s="38"/>
      <c r="K51" s="38"/>
      <c r="L51" s="16"/>
      <c r="M51" s="36"/>
      <c r="N51" s="36"/>
      <c r="U51" s="17"/>
      <c r="V51" s="8"/>
      <c r="W51" s="8"/>
      <c r="X51" s="17"/>
      <c r="Y51" s="17"/>
      <c r="Z51" s="17"/>
      <c r="AA51" s="17"/>
      <c r="AB51" s="17"/>
      <c r="AC51" s="17"/>
      <c r="AD51" s="17"/>
      <c r="AE51" s="17"/>
      <c r="AF51" s="17"/>
      <c r="AG51" s="17"/>
      <c r="AH51" s="17"/>
    </row>
    <row r="52" spans="1:38" ht="15.75" customHeight="1" thickBot="1" x14ac:dyDescent="0.25">
      <c r="A52" s="45" t="s">
        <v>11</v>
      </c>
      <c r="B52" s="2"/>
      <c r="C52" s="19"/>
      <c r="D52" s="19"/>
      <c r="E52" s="19"/>
      <c r="F52" s="19"/>
      <c r="G52" s="19"/>
      <c r="H52" s="19"/>
      <c r="I52" s="19"/>
      <c r="J52" s="19"/>
      <c r="K52" s="19"/>
      <c r="L52" s="20"/>
      <c r="M52" s="36"/>
      <c r="N52" s="36"/>
      <c r="U52" s="17"/>
      <c r="V52" s="8"/>
      <c r="W52" s="8"/>
      <c r="X52" s="17"/>
      <c r="Y52" s="17"/>
      <c r="Z52" s="17"/>
      <c r="AA52" s="17"/>
      <c r="AB52" s="17"/>
      <c r="AC52" s="17"/>
      <c r="AD52" s="17"/>
      <c r="AE52" s="17"/>
      <c r="AF52" s="17"/>
      <c r="AG52" s="17"/>
      <c r="AH52" s="17"/>
    </row>
    <row r="53" spans="1:38" ht="15.75" hidden="1" customHeight="1" x14ac:dyDescent="0.2">
      <c r="J53" s="38"/>
      <c r="K53" s="38"/>
      <c r="L53" s="16"/>
      <c r="M53" s="36"/>
      <c r="N53" s="36"/>
      <c r="U53" s="17"/>
      <c r="V53" s="8"/>
      <c r="W53" s="8"/>
      <c r="X53" s="17"/>
      <c r="Y53" s="17"/>
      <c r="Z53" s="17"/>
      <c r="AA53" s="17"/>
      <c r="AB53" s="17"/>
      <c r="AC53" s="17"/>
      <c r="AD53" s="17"/>
      <c r="AE53" s="17"/>
      <c r="AF53" s="17"/>
      <c r="AG53" s="17"/>
      <c r="AH53" s="17"/>
    </row>
    <row r="54" spans="1:38" ht="15.75" hidden="1" customHeight="1" x14ac:dyDescent="0.2">
      <c r="J54" s="38"/>
      <c r="K54" s="38"/>
      <c r="L54" s="16"/>
      <c r="M54" s="36"/>
      <c r="N54" s="36"/>
      <c r="U54" s="17"/>
      <c r="V54" s="8"/>
      <c r="W54" s="8"/>
      <c r="X54" s="17"/>
      <c r="Y54" s="17"/>
      <c r="Z54" s="17"/>
      <c r="AA54" s="17"/>
      <c r="AB54" s="17"/>
      <c r="AC54" s="17"/>
      <c r="AD54" s="17"/>
      <c r="AE54" s="17"/>
      <c r="AF54" s="17"/>
      <c r="AG54" s="17"/>
      <c r="AH54" s="17"/>
    </row>
    <row r="55" spans="1:38" ht="17" hidden="1" thickBot="1" x14ac:dyDescent="0.25">
      <c r="J55" s="19"/>
      <c r="K55" s="19"/>
      <c r="L55" s="20"/>
      <c r="V55" s="8"/>
      <c r="W55" s="8"/>
    </row>
    <row r="56" spans="1:38" ht="15.75" customHeight="1" thickBot="1" x14ac:dyDescent="0.25">
      <c r="A56" s="21"/>
      <c r="B56" s="8"/>
      <c r="C56" s="8"/>
      <c r="D56" s="8"/>
      <c r="E56" s="8"/>
      <c r="F56" s="8"/>
      <c r="G56" s="8"/>
      <c r="H56" s="8"/>
      <c r="I56" s="8"/>
      <c r="J56" s="8"/>
      <c r="K56" s="8"/>
      <c r="L56" s="14"/>
      <c r="M56" s="8"/>
      <c r="N56" s="8"/>
      <c r="O56" s="8"/>
      <c r="P56" s="8"/>
      <c r="Q56" s="8"/>
      <c r="R56" s="8"/>
      <c r="S56" s="8"/>
      <c r="T56" s="8"/>
      <c r="U56" s="8"/>
      <c r="V56" s="8"/>
      <c r="W56" s="8"/>
      <c r="X56" s="17"/>
      <c r="Y56" s="17"/>
      <c r="Z56" s="17"/>
      <c r="AA56" s="17"/>
      <c r="AB56" s="17"/>
      <c r="AC56" s="17"/>
      <c r="AD56" s="17"/>
      <c r="AE56" s="17"/>
      <c r="AF56" s="17"/>
      <c r="AG56" s="17"/>
      <c r="AH56" s="17"/>
      <c r="AI56" s="17"/>
      <c r="AJ56" s="17"/>
      <c r="AK56" s="17"/>
      <c r="AL56" s="17"/>
    </row>
    <row r="57" spans="1:38" ht="15.75" customHeight="1" x14ac:dyDescent="0.2">
      <c r="A57" s="31" t="s">
        <v>18</v>
      </c>
      <c r="B57" s="12"/>
      <c r="C57" s="12"/>
      <c r="D57" s="12"/>
      <c r="E57" s="12"/>
      <c r="F57" s="12"/>
      <c r="G57" s="12"/>
      <c r="H57" s="12"/>
      <c r="I57" s="12"/>
      <c r="J57" s="12"/>
      <c r="K57" s="33" t="s">
        <v>6</v>
      </c>
      <c r="L57" s="34">
        <f>IF(SUM(K59+K63+K68+K87+K94)&gt;=N57,N57,SUM(K59+K63+K68+K87+K94))</f>
        <v>0</v>
      </c>
      <c r="M57" s="36"/>
      <c r="N57" s="36">
        <v>5</v>
      </c>
      <c r="U57" s="17"/>
      <c r="V57" s="8"/>
      <c r="W57" s="8"/>
      <c r="X57" s="17"/>
      <c r="Y57" s="17"/>
      <c r="Z57" s="17"/>
      <c r="AA57" s="17"/>
      <c r="AB57" s="17"/>
      <c r="AC57" s="17"/>
      <c r="AD57" s="17"/>
      <c r="AE57" s="17"/>
      <c r="AF57" s="17"/>
      <c r="AG57" s="17"/>
      <c r="AH57" s="17"/>
      <c r="AI57" s="17"/>
      <c r="AJ57" s="17"/>
      <c r="AK57" s="17"/>
      <c r="AL57" s="17"/>
    </row>
    <row r="58" spans="1:38" ht="15.75" customHeight="1" x14ac:dyDescent="0.2">
      <c r="A58" s="15"/>
      <c r="B58" s="66"/>
      <c r="C58" s="66"/>
      <c r="D58" s="66"/>
      <c r="E58" s="66"/>
      <c r="F58" s="66"/>
      <c r="G58" s="66"/>
      <c r="H58" s="66"/>
      <c r="I58" s="66"/>
      <c r="J58" s="66"/>
      <c r="K58" s="66"/>
      <c r="L58" s="54"/>
      <c r="M58" s="36"/>
      <c r="N58" s="36"/>
      <c r="U58" s="17"/>
      <c r="V58" s="8"/>
      <c r="W58" s="8"/>
      <c r="X58" s="17"/>
      <c r="Y58" s="17"/>
      <c r="Z58" s="17"/>
      <c r="AA58" s="17"/>
      <c r="AB58" s="17"/>
      <c r="AC58" s="17"/>
      <c r="AD58" s="17"/>
      <c r="AE58" s="17"/>
      <c r="AF58" s="17"/>
      <c r="AG58" s="17"/>
      <c r="AH58" s="17"/>
      <c r="AI58" s="17"/>
      <c r="AJ58" s="17"/>
      <c r="AK58" s="17"/>
      <c r="AL58" s="17"/>
    </row>
    <row r="59" spans="1:38" ht="15.75" customHeight="1" x14ac:dyDescent="0.2">
      <c r="A59" s="50" t="s">
        <v>39</v>
      </c>
      <c r="B59" s="67"/>
      <c r="C59" s="67"/>
      <c r="D59" s="67"/>
      <c r="E59" s="67"/>
      <c r="F59" s="67"/>
      <c r="G59" s="67"/>
      <c r="H59" s="67"/>
      <c r="I59" s="67"/>
      <c r="J59" s="67"/>
      <c r="K59" s="68">
        <f>COUNT(B61:K61)*N61</f>
        <v>0</v>
      </c>
      <c r="L59" s="52" t="s">
        <v>12</v>
      </c>
      <c r="M59" s="36"/>
      <c r="N59" s="36"/>
      <c r="U59" s="17"/>
      <c r="V59" s="8"/>
      <c r="W59" s="8"/>
      <c r="X59" s="17"/>
      <c r="Y59" s="17"/>
      <c r="Z59" s="17"/>
      <c r="AA59" s="17"/>
      <c r="AB59" s="17"/>
      <c r="AC59" s="17"/>
      <c r="AD59" s="17"/>
      <c r="AE59" s="17"/>
      <c r="AF59" s="17"/>
      <c r="AG59" s="17"/>
      <c r="AH59" s="17"/>
      <c r="AI59" s="17"/>
      <c r="AJ59" s="17"/>
      <c r="AK59" s="17"/>
      <c r="AL59" s="17"/>
    </row>
    <row r="60" spans="1:38" ht="15.75" customHeight="1" x14ac:dyDescent="0.2">
      <c r="A60" s="49"/>
      <c r="B60" s="66"/>
      <c r="C60" s="66"/>
      <c r="D60" s="66"/>
      <c r="E60" s="66"/>
      <c r="F60" s="66"/>
      <c r="G60" s="66"/>
      <c r="H60" s="66"/>
      <c r="I60" s="66"/>
      <c r="J60" s="66"/>
      <c r="K60" s="66"/>
      <c r="L60" s="16"/>
      <c r="M60" s="36"/>
      <c r="N60" s="36"/>
      <c r="U60" s="17"/>
      <c r="V60" s="8"/>
      <c r="W60" s="8"/>
      <c r="X60" s="17"/>
      <c r="Y60" s="17"/>
      <c r="Z60" s="17"/>
      <c r="AA60" s="17"/>
      <c r="AB60" s="17"/>
      <c r="AC60" s="17"/>
      <c r="AD60" s="17"/>
      <c r="AE60" s="17"/>
      <c r="AF60" s="17"/>
      <c r="AG60" s="17"/>
      <c r="AH60" s="17"/>
      <c r="AI60" s="17"/>
      <c r="AJ60" s="17"/>
      <c r="AK60" s="17"/>
      <c r="AL60" s="17"/>
    </row>
    <row r="61" spans="1:38" ht="15.75" customHeight="1" x14ac:dyDescent="0.2">
      <c r="A61" s="44" t="s">
        <v>10</v>
      </c>
      <c r="B61" s="1"/>
      <c r="C61" s="1"/>
      <c r="D61" s="1"/>
      <c r="E61" s="1"/>
      <c r="F61" s="1"/>
      <c r="G61" s="1"/>
      <c r="H61" s="1"/>
      <c r="I61" s="1"/>
      <c r="J61" s="1"/>
      <c r="K61" s="1"/>
      <c r="L61" s="16"/>
      <c r="M61" s="36"/>
      <c r="N61" s="36">
        <v>0.1</v>
      </c>
      <c r="U61" s="17"/>
      <c r="V61" s="8"/>
      <c r="W61" s="8"/>
      <c r="X61" s="17"/>
      <c r="Y61" s="17"/>
      <c r="Z61" s="17"/>
      <c r="AA61" s="17"/>
      <c r="AB61" s="17"/>
      <c r="AC61" s="17"/>
      <c r="AD61" s="17"/>
      <c r="AE61" s="17"/>
      <c r="AF61" s="17"/>
      <c r="AG61" s="17"/>
      <c r="AH61" s="17"/>
      <c r="AI61" s="17"/>
      <c r="AJ61" s="17"/>
      <c r="AK61" s="17"/>
      <c r="AL61" s="17"/>
    </row>
    <row r="62" spans="1:38" ht="15.75" customHeight="1" x14ac:dyDescent="0.2">
      <c r="A62" s="15"/>
      <c r="B62" s="66"/>
      <c r="C62" s="66"/>
      <c r="D62" s="66"/>
      <c r="E62" s="66"/>
      <c r="F62" s="66"/>
      <c r="G62" s="66"/>
      <c r="H62" s="66"/>
      <c r="I62" s="66"/>
      <c r="J62" s="66"/>
      <c r="K62" s="66"/>
      <c r="L62" s="54"/>
      <c r="M62" s="36"/>
      <c r="N62" s="36"/>
      <c r="U62" s="17"/>
      <c r="V62" s="8"/>
      <c r="W62" s="8"/>
      <c r="X62" s="17"/>
      <c r="Y62" s="17"/>
      <c r="Z62" s="17"/>
      <c r="AA62" s="17"/>
      <c r="AB62" s="17"/>
      <c r="AC62" s="17"/>
      <c r="AD62" s="17"/>
      <c r="AE62" s="17"/>
      <c r="AF62" s="17"/>
      <c r="AG62" s="17"/>
      <c r="AH62" s="17"/>
      <c r="AI62" s="17"/>
      <c r="AJ62" s="17"/>
      <c r="AK62" s="17"/>
      <c r="AL62" s="17"/>
    </row>
    <row r="63" spans="1:38" ht="15.75" customHeight="1" x14ac:dyDescent="0.2">
      <c r="A63" s="50" t="s">
        <v>41</v>
      </c>
      <c r="B63" s="67"/>
      <c r="C63" s="67"/>
      <c r="D63" s="67"/>
      <c r="E63" s="67"/>
      <c r="F63" s="67"/>
      <c r="G63" s="67"/>
      <c r="H63" s="67"/>
      <c r="I63" s="67"/>
      <c r="J63" s="67"/>
      <c r="K63" s="68">
        <f>COUNT(B65:K66)*N64</f>
        <v>0</v>
      </c>
      <c r="L63" s="52" t="s">
        <v>12</v>
      </c>
      <c r="M63" s="36"/>
      <c r="N63" s="36"/>
      <c r="U63" s="17"/>
      <c r="V63" s="8"/>
      <c r="W63" s="8"/>
      <c r="X63" s="17"/>
      <c r="Y63" s="17"/>
      <c r="Z63" s="17"/>
      <c r="AA63" s="17"/>
      <c r="AB63" s="17"/>
      <c r="AC63" s="17"/>
      <c r="AD63" s="17"/>
      <c r="AE63" s="17"/>
      <c r="AF63" s="17"/>
      <c r="AG63" s="17"/>
      <c r="AH63" s="17"/>
      <c r="AI63" s="17"/>
      <c r="AJ63" s="17"/>
      <c r="AK63" s="17"/>
      <c r="AL63" s="17"/>
    </row>
    <row r="64" spans="1:38" ht="15.75" customHeight="1" x14ac:dyDescent="0.2">
      <c r="A64" s="49"/>
      <c r="B64" s="66"/>
      <c r="C64" s="66"/>
      <c r="D64" s="66"/>
      <c r="E64" s="66"/>
      <c r="F64" s="66"/>
      <c r="G64" s="66"/>
      <c r="H64" s="66"/>
      <c r="I64" s="66"/>
      <c r="J64" s="66"/>
      <c r="K64" s="66"/>
      <c r="L64" s="16"/>
      <c r="M64" s="36"/>
      <c r="N64" s="39">
        <v>0.05</v>
      </c>
      <c r="U64" s="17"/>
      <c r="V64" s="8"/>
      <c r="W64" s="8"/>
      <c r="X64" s="17"/>
      <c r="Y64" s="17"/>
      <c r="Z64" s="17"/>
      <c r="AA64" s="17"/>
      <c r="AB64" s="17"/>
      <c r="AC64" s="17"/>
      <c r="AD64" s="17"/>
      <c r="AE64" s="17"/>
      <c r="AF64" s="17"/>
      <c r="AG64" s="17"/>
      <c r="AH64" s="17"/>
      <c r="AI64" s="17"/>
      <c r="AJ64" s="17"/>
      <c r="AK64" s="17"/>
      <c r="AL64" s="17"/>
    </row>
    <row r="65" spans="1:38" ht="15.75" customHeight="1" x14ac:dyDescent="0.2">
      <c r="A65" s="44" t="s">
        <v>10</v>
      </c>
      <c r="B65" s="1"/>
      <c r="C65" s="1"/>
      <c r="D65" s="1"/>
      <c r="E65" s="1"/>
      <c r="F65" s="1"/>
      <c r="G65" s="1"/>
      <c r="H65" s="1"/>
      <c r="I65" s="1"/>
      <c r="J65" s="1"/>
      <c r="K65" s="1"/>
      <c r="L65" s="16"/>
      <c r="M65" s="36"/>
      <c r="N65" s="36"/>
      <c r="U65" s="17"/>
      <c r="V65" s="8"/>
      <c r="W65" s="8"/>
      <c r="X65" s="17"/>
      <c r="Y65" s="17"/>
      <c r="Z65" s="17"/>
      <c r="AA65" s="17"/>
      <c r="AB65" s="17"/>
      <c r="AC65" s="17"/>
      <c r="AD65" s="17"/>
      <c r="AE65" s="17"/>
      <c r="AF65" s="17"/>
      <c r="AG65" s="17"/>
      <c r="AH65" s="17"/>
      <c r="AI65" s="17"/>
      <c r="AJ65" s="17"/>
      <c r="AK65" s="17"/>
      <c r="AL65" s="17"/>
    </row>
    <row r="66" spans="1:38" ht="15.75" customHeight="1" x14ac:dyDescent="0.2">
      <c r="A66" s="44"/>
      <c r="B66" s="1"/>
      <c r="C66" s="1"/>
      <c r="D66" s="1"/>
      <c r="E66" s="1"/>
      <c r="F66" s="1"/>
      <c r="G66" s="1"/>
      <c r="H66" s="1"/>
      <c r="I66" s="1"/>
      <c r="J66" s="1"/>
      <c r="K66" s="1"/>
      <c r="L66" s="16"/>
      <c r="M66" s="36"/>
      <c r="N66" s="36"/>
      <c r="U66" s="17"/>
      <c r="V66" s="8"/>
      <c r="W66" s="8"/>
      <c r="X66" s="17"/>
      <c r="Y66" s="17"/>
      <c r="Z66" s="17"/>
      <c r="AA66" s="17"/>
      <c r="AB66" s="17"/>
      <c r="AC66" s="17"/>
      <c r="AD66" s="17"/>
      <c r="AE66" s="17"/>
      <c r="AF66" s="17"/>
      <c r="AG66" s="17"/>
      <c r="AH66" s="17"/>
      <c r="AI66" s="17"/>
      <c r="AJ66" s="17"/>
      <c r="AK66" s="17"/>
      <c r="AL66" s="17"/>
    </row>
    <row r="67" spans="1:38" ht="15.75" customHeight="1" x14ac:dyDescent="0.2">
      <c r="A67" s="49"/>
      <c r="B67" s="66"/>
      <c r="C67" s="66"/>
      <c r="D67" s="66"/>
      <c r="E67" s="66"/>
      <c r="F67" s="66"/>
      <c r="G67" s="66"/>
      <c r="H67" s="66"/>
      <c r="I67" s="66"/>
      <c r="J67" s="66"/>
      <c r="K67" s="66"/>
      <c r="L67" s="16"/>
      <c r="M67" s="36"/>
      <c r="N67" s="36"/>
      <c r="O67" s="55" t="s">
        <v>19</v>
      </c>
      <c r="P67" s="55">
        <v>1.5</v>
      </c>
      <c r="U67" s="17"/>
      <c r="V67" s="8"/>
      <c r="W67" s="8"/>
      <c r="X67" s="17"/>
      <c r="Y67" s="17"/>
      <c r="Z67" s="17"/>
      <c r="AA67" s="17"/>
      <c r="AB67" s="17"/>
      <c r="AC67" s="17"/>
      <c r="AD67" s="17"/>
      <c r="AE67" s="17"/>
      <c r="AF67" s="17"/>
      <c r="AG67" s="17"/>
      <c r="AH67" s="17"/>
      <c r="AI67" s="17"/>
      <c r="AJ67" s="17"/>
      <c r="AK67" s="17"/>
      <c r="AL67" s="17"/>
    </row>
    <row r="68" spans="1:38" ht="15.75" customHeight="1" x14ac:dyDescent="0.2">
      <c r="A68" s="50" t="s">
        <v>44</v>
      </c>
      <c r="B68" s="67"/>
      <c r="C68" s="67"/>
      <c r="D68" s="67"/>
      <c r="E68" s="67"/>
      <c r="F68" s="67"/>
      <c r="G68" s="67"/>
      <c r="H68" s="67"/>
      <c r="I68" s="67"/>
      <c r="J68" s="67"/>
      <c r="K68" s="68">
        <f>SUM(B70:K70,B79:K79)</f>
        <v>0</v>
      </c>
      <c r="L68" s="65" t="s">
        <v>12</v>
      </c>
      <c r="M68" s="36"/>
      <c r="N68" s="36"/>
      <c r="O68" s="55" t="s">
        <v>20</v>
      </c>
      <c r="P68" s="55">
        <v>1</v>
      </c>
      <c r="R68" s="53" t="s">
        <v>42</v>
      </c>
      <c r="U68" s="17"/>
      <c r="V68" s="8"/>
      <c r="W68" s="8"/>
      <c r="X68" s="17"/>
      <c r="Y68" s="17"/>
      <c r="Z68" s="17"/>
      <c r="AA68" s="17"/>
      <c r="AB68" s="17"/>
      <c r="AC68" s="17"/>
      <c r="AD68" s="17"/>
      <c r="AE68" s="17"/>
      <c r="AF68" s="17"/>
      <c r="AG68" s="17"/>
      <c r="AH68" s="17"/>
      <c r="AI68" s="17"/>
      <c r="AJ68" s="17"/>
      <c r="AK68" s="17"/>
      <c r="AL68" s="17"/>
    </row>
    <row r="69" spans="1:38" ht="15.75" customHeight="1" x14ac:dyDescent="0.2">
      <c r="A69" s="49"/>
      <c r="B69" s="66"/>
      <c r="C69" s="66"/>
      <c r="D69" s="66"/>
      <c r="E69" s="66"/>
      <c r="F69" s="66"/>
      <c r="G69" s="66"/>
      <c r="H69" s="66"/>
      <c r="I69" s="66"/>
      <c r="J69" s="66"/>
      <c r="K69" s="66"/>
      <c r="L69" s="16"/>
      <c r="M69" s="36"/>
      <c r="N69" s="36"/>
      <c r="O69" s="55" t="s">
        <v>21</v>
      </c>
      <c r="P69" s="55">
        <v>0.75</v>
      </c>
      <c r="R69" s="53" t="s">
        <v>22</v>
      </c>
      <c r="U69" s="17"/>
      <c r="V69" s="8"/>
      <c r="W69" s="8"/>
      <c r="X69" s="17"/>
      <c r="Y69" s="17"/>
      <c r="Z69" s="17"/>
      <c r="AA69" s="17"/>
      <c r="AB69" s="17"/>
      <c r="AC69" s="17"/>
      <c r="AD69" s="17"/>
      <c r="AE69" s="17"/>
      <c r="AF69" s="17"/>
      <c r="AG69" s="17"/>
      <c r="AH69" s="17"/>
      <c r="AI69" s="17"/>
      <c r="AJ69" s="17"/>
      <c r="AK69" s="17"/>
      <c r="AL69" s="17"/>
    </row>
    <row r="70" spans="1:38" ht="15.75" customHeight="1" x14ac:dyDescent="0.2">
      <c r="A70" s="40" t="s">
        <v>23</v>
      </c>
      <c r="B70" s="68" t="str">
        <f t="shared" ref="B70:L70" si="3">IF(B73="", "", B74*B75)</f>
        <v/>
      </c>
      <c r="C70" s="68" t="str">
        <f t="shared" si="3"/>
        <v/>
      </c>
      <c r="D70" s="68" t="str">
        <f t="shared" si="3"/>
        <v/>
      </c>
      <c r="E70" s="68" t="str">
        <f t="shared" si="3"/>
        <v/>
      </c>
      <c r="F70" s="68" t="str">
        <f t="shared" si="3"/>
        <v/>
      </c>
      <c r="G70" s="68" t="str">
        <f t="shared" si="3"/>
        <v/>
      </c>
      <c r="H70" s="68" t="str">
        <f t="shared" si="3"/>
        <v/>
      </c>
      <c r="I70" s="68" t="str">
        <f t="shared" si="3"/>
        <v/>
      </c>
      <c r="J70" s="68" t="str">
        <f t="shared" si="3"/>
        <v/>
      </c>
      <c r="K70" s="68" t="str">
        <f t="shared" si="3"/>
        <v/>
      </c>
      <c r="L70" s="16"/>
      <c r="M70" s="36"/>
      <c r="N70" s="36"/>
      <c r="O70" s="55" t="s">
        <v>24</v>
      </c>
      <c r="P70" s="55">
        <v>0.55000000000000004</v>
      </c>
      <c r="U70" s="17"/>
      <c r="V70" s="8"/>
      <c r="W70" s="8"/>
      <c r="X70" s="17"/>
      <c r="Y70" s="17"/>
      <c r="Z70" s="17"/>
      <c r="AA70" s="17"/>
      <c r="AB70" s="17"/>
      <c r="AC70" s="17"/>
      <c r="AD70" s="17"/>
      <c r="AE70" s="17"/>
      <c r="AF70" s="17"/>
      <c r="AG70" s="17"/>
      <c r="AH70" s="17"/>
      <c r="AI70" s="17"/>
      <c r="AJ70" s="17"/>
      <c r="AK70" s="17"/>
      <c r="AL70" s="17"/>
    </row>
    <row r="71" spans="1:38" ht="15.75" customHeight="1" x14ac:dyDescent="0.2">
      <c r="A71" s="44" t="s">
        <v>25</v>
      </c>
      <c r="B71" s="1"/>
      <c r="C71" s="1"/>
      <c r="D71" s="1"/>
      <c r="E71" s="1"/>
      <c r="F71" s="1"/>
      <c r="G71" s="1"/>
      <c r="H71" s="1"/>
      <c r="I71" s="1"/>
      <c r="J71" s="1"/>
      <c r="K71" s="1"/>
      <c r="L71" s="16"/>
      <c r="M71" s="36"/>
      <c r="N71" s="36"/>
      <c r="O71" s="55" t="s">
        <v>26</v>
      </c>
      <c r="P71" s="55">
        <v>0.4</v>
      </c>
      <c r="U71" s="17"/>
      <c r="V71" s="8"/>
      <c r="W71" s="8"/>
      <c r="X71" s="17"/>
      <c r="Y71" s="17"/>
      <c r="Z71" s="17"/>
      <c r="AA71" s="17"/>
      <c r="AB71" s="17"/>
      <c r="AC71" s="17"/>
      <c r="AD71" s="17"/>
      <c r="AE71" s="17"/>
      <c r="AF71" s="17"/>
      <c r="AG71" s="17"/>
      <c r="AH71" s="17"/>
      <c r="AI71" s="17"/>
      <c r="AJ71" s="17"/>
      <c r="AK71" s="17"/>
      <c r="AL71" s="17"/>
    </row>
    <row r="72" spans="1:38" ht="15.75" customHeight="1" x14ac:dyDescent="0.2">
      <c r="A72" s="44" t="s">
        <v>27</v>
      </c>
      <c r="B72" s="1"/>
      <c r="C72" s="1"/>
      <c r="D72" s="1"/>
      <c r="E72" s="1"/>
      <c r="F72" s="1"/>
      <c r="G72" s="1"/>
      <c r="H72" s="1"/>
      <c r="I72" s="1"/>
      <c r="J72" s="1"/>
      <c r="K72" s="1"/>
      <c r="L72" s="16"/>
      <c r="M72" s="36"/>
      <c r="N72" s="36"/>
      <c r="O72" s="56" t="s">
        <v>43</v>
      </c>
      <c r="P72" s="55">
        <v>0.2</v>
      </c>
      <c r="U72" s="17"/>
      <c r="V72" s="8"/>
      <c r="W72" s="8"/>
      <c r="X72" s="17"/>
      <c r="Y72" s="17"/>
      <c r="Z72" s="17"/>
      <c r="AA72" s="17"/>
      <c r="AB72" s="17"/>
      <c r="AC72" s="17"/>
      <c r="AD72" s="17"/>
      <c r="AE72" s="17"/>
      <c r="AF72" s="17"/>
      <c r="AG72" s="17"/>
      <c r="AH72" s="17"/>
      <c r="AI72" s="17"/>
      <c r="AJ72" s="17"/>
      <c r="AK72" s="17"/>
      <c r="AL72" s="17"/>
    </row>
    <row r="73" spans="1:38" ht="15.75" customHeight="1" x14ac:dyDescent="0.2">
      <c r="A73" s="44" t="s">
        <v>10</v>
      </c>
      <c r="B73" s="1"/>
      <c r="C73" s="1"/>
      <c r="D73" s="1"/>
      <c r="E73" s="1"/>
      <c r="F73" s="1"/>
      <c r="G73" s="1"/>
      <c r="H73" s="1"/>
      <c r="I73" s="1"/>
      <c r="J73" s="1"/>
      <c r="K73" s="1"/>
      <c r="L73" s="16"/>
      <c r="M73" s="36"/>
      <c r="N73" s="36"/>
      <c r="O73" s="55"/>
      <c r="P73" s="55"/>
      <c r="U73" s="17"/>
      <c r="V73" s="8"/>
      <c r="W73" s="8"/>
      <c r="X73" s="17"/>
      <c r="Y73" s="17"/>
      <c r="Z73" s="17"/>
      <c r="AA73" s="17"/>
      <c r="AB73" s="17"/>
      <c r="AC73" s="17"/>
      <c r="AD73" s="17"/>
      <c r="AE73" s="17"/>
      <c r="AF73" s="17"/>
      <c r="AG73" s="17"/>
      <c r="AH73" s="17"/>
      <c r="AI73" s="17"/>
      <c r="AJ73" s="17"/>
      <c r="AK73" s="17"/>
      <c r="AL73" s="17"/>
    </row>
    <row r="74" spans="1:38" ht="15.75" hidden="1" customHeight="1" x14ac:dyDescent="0.2">
      <c r="A74" s="57" t="s">
        <v>28</v>
      </c>
      <c r="B74" s="69" t="str">
        <f>IF(B71="", "", IF(B71="FI ≥ 4,0", 1.5, IF(B71="FI ≥ 2,9 e &lt; 4,0", 1, IF(B71="FI ≥ 1,8 e &lt; 2,9", 0.75, IF(B71="FI ≥ 1,1 e &lt; 1,8", 0.55, IF(B71="FI ≥ 0,5 e &lt; 1,1", 0.4, IF(B71="FI ≥ 0,0 e &lt; 0,5 + indexado na Scielo", 0.2,"")))))))</f>
        <v/>
      </c>
      <c r="C74" s="69" t="str">
        <f t="shared" ref="C74:K74" si="4">IF(C71="", "", IF(C71="FI ≥ 4,0", 1.5, IF(C71="FI ≥ 2,9 e &lt; 4,0", 1, IF(C71="FI ≥ 1,8 e &lt; 2,9", 0.75, IF(C71="FI ≥ 1,1 e &lt; 1,8", 0.55, IF(C71="FI ≥ 0,5 e &lt; 1,1", 0.4, IF(C71="FI ≥ 0,0 e &lt; 0,5 + indexado na Scielo", 0.2,"")))))))</f>
        <v/>
      </c>
      <c r="D74" s="69" t="str">
        <f t="shared" si="4"/>
        <v/>
      </c>
      <c r="E74" s="69" t="str">
        <f t="shared" si="4"/>
        <v/>
      </c>
      <c r="F74" s="69" t="str">
        <f t="shared" si="4"/>
        <v/>
      </c>
      <c r="G74" s="69" t="str">
        <f t="shared" si="4"/>
        <v/>
      </c>
      <c r="H74" s="69" t="str">
        <f t="shared" si="4"/>
        <v/>
      </c>
      <c r="I74" s="69" t="str">
        <f t="shared" si="4"/>
        <v/>
      </c>
      <c r="J74" s="69" t="str">
        <f t="shared" si="4"/>
        <v/>
      </c>
      <c r="K74" s="69" t="str">
        <f t="shared" si="4"/>
        <v/>
      </c>
      <c r="L74" s="16"/>
      <c r="M74" s="36"/>
      <c r="N74" s="36"/>
      <c r="U74" s="17"/>
      <c r="V74" s="8"/>
      <c r="W74" s="8"/>
      <c r="X74" s="17"/>
      <c r="Y74" s="17"/>
      <c r="Z74" s="17"/>
      <c r="AA74" s="17"/>
      <c r="AB74" s="17"/>
      <c r="AC74" s="17"/>
      <c r="AD74" s="17"/>
      <c r="AE74" s="17"/>
      <c r="AF74" s="17"/>
      <c r="AG74" s="17"/>
      <c r="AH74" s="17"/>
      <c r="AI74" s="17"/>
      <c r="AJ74" s="17"/>
      <c r="AK74" s="17"/>
      <c r="AL74" s="17"/>
    </row>
    <row r="75" spans="1:38" ht="15.75" hidden="1" customHeight="1" x14ac:dyDescent="0.2">
      <c r="A75" s="57" t="s">
        <v>29</v>
      </c>
      <c r="B75" s="69" t="str">
        <f>IF(B72="", "", IF(B72="1° Autor ou autor correspondente",1, IF(B72="Co-autor",0.5, "")))</f>
        <v/>
      </c>
      <c r="C75" s="69" t="str">
        <f t="shared" ref="C75:J75" si="5">IF(C72="", "", IF(C72="1° Autor ou autor correspondente",1, IF(C72="Co-autor",0.5, "")))</f>
        <v/>
      </c>
      <c r="D75" s="69" t="str">
        <f t="shared" si="5"/>
        <v/>
      </c>
      <c r="E75" s="69" t="str">
        <f t="shared" si="5"/>
        <v/>
      </c>
      <c r="F75" s="69" t="str">
        <f t="shared" si="5"/>
        <v/>
      </c>
      <c r="G75" s="69" t="str">
        <f t="shared" si="5"/>
        <v/>
      </c>
      <c r="H75" s="69" t="str">
        <f t="shared" si="5"/>
        <v/>
      </c>
      <c r="I75" s="69" t="str">
        <f t="shared" si="5"/>
        <v/>
      </c>
      <c r="J75" s="69" t="str">
        <f t="shared" si="5"/>
        <v/>
      </c>
      <c r="K75" s="69" t="str">
        <f t="shared" ref="K75" si="6">IF(K72="", "", IF(K72="1° Autor ou autor correspondente",1, IF(K72="Co-autor",0.5, "")))</f>
        <v/>
      </c>
      <c r="L75" s="16"/>
      <c r="M75" s="36"/>
      <c r="N75" s="36"/>
      <c r="U75" s="17"/>
      <c r="V75" s="8"/>
      <c r="W75" s="8"/>
      <c r="X75" s="17"/>
      <c r="Y75" s="17"/>
      <c r="Z75" s="17"/>
      <c r="AA75" s="17"/>
      <c r="AB75" s="17"/>
      <c r="AC75" s="17"/>
      <c r="AD75" s="17"/>
      <c r="AE75" s="17"/>
      <c r="AF75" s="17"/>
      <c r="AG75" s="17"/>
      <c r="AH75" s="17"/>
      <c r="AI75" s="17"/>
      <c r="AJ75" s="17"/>
      <c r="AK75" s="17"/>
      <c r="AL75" s="17"/>
    </row>
    <row r="76" spans="1:38" ht="15.75" hidden="1" customHeight="1" x14ac:dyDescent="0.2">
      <c r="A76" s="49"/>
      <c r="B76" s="66"/>
      <c r="C76" s="66"/>
      <c r="D76" s="66"/>
      <c r="E76" s="66"/>
      <c r="F76" s="66"/>
      <c r="G76" s="66"/>
      <c r="H76" s="66"/>
      <c r="I76" s="66"/>
      <c r="J76" s="66"/>
      <c r="K76" s="66"/>
      <c r="L76" s="16"/>
      <c r="M76" s="36"/>
      <c r="N76" s="36"/>
      <c r="O76" s="55" t="s">
        <v>19</v>
      </c>
      <c r="P76" s="55">
        <v>1.5</v>
      </c>
      <c r="U76" s="17"/>
      <c r="V76" s="8"/>
      <c r="W76" s="8"/>
      <c r="X76" s="17"/>
      <c r="Y76" s="17"/>
      <c r="Z76" s="17"/>
      <c r="AA76" s="17"/>
      <c r="AB76" s="17"/>
      <c r="AC76" s="17"/>
      <c r="AD76" s="17"/>
      <c r="AE76" s="17"/>
      <c r="AF76" s="17"/>
      <c r="AG76" s="17"/>
      <c r="AH76" s="17"/>
      <c r="AI76" s="17"/>
      <c r="AJ76" s="17"/>
      <c r="AK76" s="17"/>
      <c r="AL76" s="17"/>
    </row>
    <row r="77" spans="1:38" ht="15.75" hidden="1" customHeight="1" x14ac:dyDescent="0.2">
      <c r="A77" s="50"/>
      <c r="B77" s="67"/>
      <c r="C77" s="67"/>
      <c r="D77" s="67"/>
      <c r="E77" s="67"/>
      <c r="F77" s="67"/>
      <c r="G77" s="67"/>
      <c r="H77" s="67"/>
      <c r="I77" s="67"/>
      <c r="J77" s="67"/>
      <c r="K77" s="68"/>
      <c r="L77" s="16"/>
      <c r="M77" s="36"/>
      <c r="N77" s="36"/>
      <c r="O77" s="55" t="s">
        <v>20</v>
      </c>
      <c r="P77" s="55">
        <v>1</v>
      </c>
      <c r="R77" s="53" t="s">
        <v>42</v>
      </c>
      <c r="U77" s="17"/>
      <c r="V77" s="8"/>
      <c r="W77" s="8"/>
      <c r="X77" s="17"/>
      <c r="Y77" s="17"/>
      <c r="Z77" s="17"/>
      <c r="AA77" s="17"/>
      <c r="AB77" s="17"/>
      <c r="AC77" s="17"/>
      <c r="AD77" s="17"/>
      <c r="AE77" s="17"/>
      <c r="AF77" s="17"/>
      <c r="AG77" s="17"/>
      <c r="AH77" s="17"/>
      <c r="AI77" s="17"/>
      <c r="AJ77" s="17"/>
      <c r="AK77" s="17"/>
      <c r="AL77" s="17"/>
    </row>
    <row r="78" spans="1:38" ht="15.75" customHeight="1" x14ac:dyDescent="0.2">
      <c r="A78" s="49"/>
      <c r="B78" s="66"/>
      <c r="C78" s="66"/>
      <c r="D78" s="66"/>
      <c r="E78" s="66"/>
      <c r="F78" s="66"/>
      <c r="G78" s="66"/>
      <c r="H78" s="66"/>
      <c r="I78" s="66"/>
      <c r="J78" s="66"/>
      <c r="K78" s="66"/>
      <c r="L78" s="16"/>
      <c r="M78" s="36"/>
      <c r="N78" s="36"/>
      <c r="O78" s="55" t="s">
        <v>21</v>
      </c>
      <c r="P78" s="55">
        <v>0.75</v>
      </c>
      <c r="R78" s="53" t="s">
        <v>22</v>
      </c>
      <c r="U78" s="17"/>
      <c r="V78" s="8"/>
      <c r="W78" s="8"/>
      <c r="X78" s="17"/>
      <c r="Y78" s="17"/>
      <c r="Z78" s="17"/>
      <c r="AA78" s="17"/>
      <c r="AB78" s="17"/>
      <c r="AC78" s="17"/>
      <c r="AD78" s="17"/>
      <c r="AE78" s="17"/>
      <c r="AF78" s="17"/>
      <c r="AG78" s="17"/>
      <c r="AH78" s="17"/>
      <c r="AI78" s="17"/>
      <c r="AJ78" s="17"/>
      <c r="AK78" s="17"/>
      <c r="AL78" s="17"/>
    </row>
    <row r="79" spans="1:38" ht="15.75" customHeight="1" x14ac:dyDescent="0.2">
      <c r="A79" s="40" t="s">
        <v>23</v>
      </c>
      <c r="B79" s="68" t="str">
        <f t="shared" ref="B79:L79" si="7">IF(B82="", "", B83*B84)</f>
        <v/>
      </c>
      <c r="C79" s="68" t="str">
        <f t="shared" si="7"/>
        <v/>
      </c>
      <c r="D79" s="68" t="str">
        <f t="shared" si="7"/>
        <v/>
      </c>
      <c r="E79" s="68" t="str">
        <f t="shared" si="7"/>
        <v/>
      </c>
      <c r="F79" s="68" t="str">
        <f t="shared" si="7"/>
        <v/>
      </c>
      <c r="G79" s="68" t="str">
        <f t="shared" si="7"/>
        <v/>
      </c>
      <c r="H79" s="68" t="str">
        <f t="shared" si="7"/>
        <v/>
      </c>
      <c r="I79" s="68" t="str">
        <f t="shared" si="7"/>
        <v/>
      </c>
      <c r="J79" s="68" t="str">
        <f t="shared" si="7"/>
        <v/>
      </c>
      <c r="K79" s="68" t="str">
        <f t="shared" si="7"/>
        <v/>
      </c>
      <c r="L79" s="16"/>
      <c r="M79" s="36"/>
      <c r="N79" s="36"/>
      <c r="O79" s="55" t="s">
        <v>24</v>
      </c>
      <c r="P79" s="55">
        <v>0.55000000000000004</v>
      </c>
      <c r="U79" s="17"/>
      <c r="V79" s="8"/>
      <c r="W79" s="8"/>
      <c r="X79" s="17"/>
      <c r="Y79" s="17"/>
      <c r="Z79" s="17"/>
      <c r="AA79" s="17"/>
      <c r="AB79" s="17"/>
      <c r="AC79" s="17"/>
      <c r="AD79" s="17"/>
      <c r="AE79" s="17"/>
      <c r="AF79" s="17"/>
      <c r="AG79" s="17"/>
      <c r="AH79" s="17"/>
      <c r="AI79" s="17"/>
      <c r="AJ79" s="17"/>
      <c r="AK79" s="17"/>
      <c r="AL79" s="17"/>
    </row>
    <row r="80" spans="1:38" ht="15.75" customHeight="1" x14ac:dyDescent="0.2">
      <c r="A80" s="44" t="s">
        <v>25</v>
      </c>
      <c r="B80" s="1"/>
      <c r="C80" s="1"/>
      <c r="D80" s="1"/>
      <c r="E80" s="1"/>
      <c r="F80" s="1"/>
      <c r="G80" s="1"/>
      <c r="H80" s="1"/>
      <c r="I80" s="1"/>
      <c r="J80" s="1"/>
      <c r="K80" s="1"/>
      <c r="L80" s="16"/>
      <c r="M80" s="36"/>
      <c r="N80" s="36"/>
      <c r="O80" s="55" t="s">
        <v>26</v>
      </c>
      <c r="P80" s="55">
        <v>0.4</v>
      </c>
      <c r="U80" s="17"/>
      <c r="V80" s="8"/>
      <c r="W80" s="8"/>
      <c r="X80" s="17"/>
      <c r="Y80" s="17"/>
      <c r="Z80" s="17"/>
      <c r="AA80" s="17"/>
      <c r="AB80" s="17"/>
      <c r="AC80" s="17"/>
      <c r="AD80" s="17"/>
      <c r="AE80" s="17"/>
      <c r="AF80" s="17"/>
      <c r="AG80" s="17"/>
      <c r="AH80" s="17"/>
      <c r="AI80" s="17"/>
      <c r="AJ80" s="17"/>
      <c r="AK80" s="17"/>
      <c r="AL80" s="17"/>
    </row>
    <row r="81" spans="1:38" ht="15.75" customHeight="1" x14ac:dyDescent="0.2">
      <c r="A81" s="44" t="s">
        <v>27</v>
      </c>
      <c r="B81" s="1"/>
      <c r="C81" s="1"/>
      <c r="D81" s="1"/>
      <c r="E81" s="1"/>
      <c r="F81" s="1"/>
      <c r="G81" s="1"/>
      <c r="H81" s="1"/>
      <c r="I81" s="1"/>
      <c r="J81" s="1"/>
      <c r="K81" s="1"/>
      <c r="L81" s="16"/>
      <c r="M81" s="36"/>
      <c r="N81" s="36"/>
      <c r="O81" s="56" t="s">
        <v>43</v>
      </c>
      <c r="P81" s="55">
        <v>0.2</v>
      </c>
      <c r="U81" s="17"/>
      <c r="V81" s="8"/>
      <c r="W81" s="8"/>
      <c r="X81" s="17"/>
      <c r="Y81" s="17"/>
      <c r="Z81" s="17"/>
      <c r="AA81" s="17"/>
      <c r="AB81" s="17"/>
      <c r="AC81" s="17"/>
      <c r="AD81" s="17"/>
      <c r="AE81" s="17"/>
      <c r="AF81" s="17"/>
      <c r="AG81" s="17"/>
      <c r="AH81" s="17"/>
      <c r="AI81" s="17"/>
      <c r="AJ81" s="17"/>
      <c r="AK81" s="17"/>
      <c r="AL81" s="17"/>
    </row>
    <row r="82" spans="1:38" ht="15.75" customHeight="1" x14ac:dyDescent="0.2">
      <c r="A82" s="44" t="s">
        <v>10</v>
      </c>
      <c r="B82" s="1"/>
      <c r="C82" s="1"/>
      <c r="D82" s="1"/>
      <c r="E82" s="1"/>
      <c r="F82" s="1"/>
      <c r="G82" s="1"/>
      <c r="H82" s="1"/>
      <c r="I82" s="1"/>
      <c r="J82" s="1"/>
      <c r="K82" s="1"/>
      <c r="L82" s="16"/>
      <c r="M82" s="36"/>
      <c r="N82" s="36"/>
      <c r="O82" s="55"/>
      <c r="P82" s="55"/>
      <c r="U82" s="17"/>
      <c r="V82" s="8"/>
      <c r="W82" s="8"/>
      <c r="X82" s="17"/>
      <c r="Y82" s="17"/>
      <c r="Z82" s="17"/>
      <c r="AA82" s="17"/>
      <c r="AB82" s="17"/>
      <c r="AC82" s="17"/>
      <c r="AD82" s="17"/>
      <c r="AE82" s="17"/>
      <c r="AF82" s="17"/>
      <c r="AG82" s="17"/>
      <c r="AH82" s="17"/>
      <c r="AI82" s="17"/>
      <c r="AJ82" s="17"/>
      <c r="AK82" s="17"/>
      <c r="AL82" s="17"/>
    </row>
    <row r="83" spans="1:38" ht="15.75" hidden="1" customHeight="1" x14ac:dyDescent="0.2">
      <c r="A83" s="57" t="s">
        <v>28</v>
      </c>
      <c r="B83" s="69" t="str">
        <f>IF(B80="", "", IF(B80="FI ≥ 4,0", 1.5, IF(B80="FI ≥ 2,9 e &lt; 4,0", 1, IF(B80="FI ≥ 1,8 e &lt; 2,9", 0.75, IF(B80="FI ≥ 1,1 e &lt; 1,8", 0.55, IF(B80="FI ≥ 0,5 e &lt; 1,1", 0.4, IF(B80="FI ≥ 0,0 e &lt; 0,5 + indexado na Scielo", 0.2,"")))))))</f>
        <v/>
      </c>
      <c r="C83" s="69" t="str">
        <f t="shared" ref="C83:K83" si="8">IF(C80="", "", IF(C80="FI ≥ 4,0", 1.5, IF(C80="FI ≥ 2,9 e &lt; 4,0", 1, IF(C80="FI ≥ 1,8 e &lt; 2,9", 0.75, IF(C80="FI ≥ 1,1 e &lt; 1,8", 0.55, IF(C80="FI ≥ 0,5 e &lt; 1,1", 0.4, IF(C80="FI ≥ 0,0 e &lt; 0,5 + indexado na Scielo", 0.2,"")))))))</f>
        <v/>
      </c>
      <c r="D83" s="69" t="str">
        <f t="shared" si="8"/>
        <v/>
      </c>
      <c r="E83" s="69" t="str">
        <f t="shared" si="8"/>
        <v/>
      </c>
      <c r="F83" s="69" t="str">
        <f t="shared" si="8"/>
        <v/>
      </c>
      <c r="G83" s="69" t="str">
        <f t="shared" si="8"/>
        <v/>
      </c>
      <c r="H83" s="69" t="str">
        <f t="shared" si="8"/>
        <v/>
      </c>
      <c r="I83" s="69" t="str">
        <f t="shared" si="8"/>
        <v/>
      </c>
      <c r="J83" s="69" t="str">
        <f t="shared" si="8"/>
        <v/>
      </c>
      <c r="K83" s="69" t="str">
        <f t="shared" si="8"/>
        <v/>
      </c>
      <c r="L83" s="58"/>
      <c r="M83" s="36"/>
      <c r="N83" s="36"/>
      <c r="U83" s="17"/>
      <c r="V83" s="8"/>
      <c r="W83" s="8"/>
      <c r="X83" s="17"/>
      <c r="Y83" s="17"/>
      <c r="Z83" s="17"/>
      <c r="AA83" s="17"/>
      <c r="AB83" s="17"/>
      <c r="AC83" s="17"/>
      <c r="AD83" s="17"/>
      <c r="AE83" s="17"/>
      <c r="AF83" s="17"/>
      <c r="AG83" s="17"/>
      <c r="AH83" s="17"/>
      <c r="AI83" s="17"/>
      <c r="AJ83" s="17"/>
      <c r="AK83" s="17"/>
      <c r="AL83" s="17"/>
    </row>
    <row r="84" spans="1:38" ht="15.75" hidden="1" customHeight="1" x14ac:dyDescent="0.2">
      <c r="A84" s="57" t="s">
        <v>29</v>
      </c>
      <c r="B84" s="69" t="str">
        <f>IF(B81="", "", IF(B81="1° Autor ou autor correspondente",1, IF(B81="Co-autor",0.5, "")))</f>
        <v/>
      </c>
      <c r="C84" s="69" t="str">
        <f t="shared" ref="C84:K84" si="9">IF(C81="", "", IF(C81="1° Autor ou autor correspondente",1, IF(C81="Co-autor",0.5, "")))</f>
        <v/>
      </c>
      <c r="D84" s="69" t="str">
        <f t="shared" si="9"/>
        <v/>
      </c>
      <c r="E84" s="69" t="str">
        <f t="shared" si="9"/>
        <v/>
      </c>
      <c r="F84" s="69" t="str">
        <f t="shared" si="9"/>
        <v/>
      </c>
      <c r="G84" s="69" t="str">
        <f t="shared" si="9"/>
        <v/>
      </c>
      <c r="H84" s="69" t="str">
        <f t="shared" si="9"/>
        <v/>
      </c>
      <c r="I84" s="69" t="str">
        <f t="shared" si="9"/>
        <v/>
      </c>
      <c r="J84" s="69" t="str">
        <f t="shared" si="9"/>
        <v/>
      </c>
      <c r="K84" s="69" t="str">
        <f t="shared" si="9"/>
        <v/>
      </c>
      <c r="L84" s="58"/>
      <c r="M84" s="36"/>
      <c r="N84" s="36"/>
      <c r="U84" s="17"/>
      <c r="V84" s="8"/>
      <c r="W84" s="8"/>
      <c r="X84" s="17"/>
      <c r="Y84" s="17"/>
      <c r="Z84" s="17"/>
      <c r="AA84" s="17"/>
      <c r="AB84" s="17"/>
      <c r="AC84" s="17"/>
      <c r="AD84" s="17"/>
      <c r="AE84" s="17"/>
      <c r="AF84" s="17"/>
      <c r="AG84" s="17"/>
      <c r="AH84" s="17"/>
      <c r="AI84" s="17"/>
      <c r="AJ84" s="17"/>
      <c r="AK84" s="17"/>
      <c r="AL84" s="17"/>
    </row>
    <row r="85" spans="1:38" hidden="1" x14ac:dyDescent="0.2">
      <c r="A85" s="59"/>
      <c r="B85" s="70"/>
      <c r="C85" s="70"/>
      <c r="D85" s="70"/>
      <c r="E85" s="70"/>
      <c r="F85" s="70"/>
      <c r="G85" s="70"/>
      <c r="H85" s="70"/>
      <c r="I85" s="70"/>
      <c r="J85" s="70"/>
      <c r="K85" s="70"/>
      <c r="L85" s="60"/>
    </row>
    <row r="86" spans="1:38" ht="15.75" customHeight="1" x14ac:dyDescent="0.2">
      <c r="A86" s="49"/>
      <c r="B86" s="66"/>
      <c r="C86" s="66"/>
      <c r="D86" s="66"/>
      <c r="E86" s="66"/>
      <c r="F86" s="66"/>
      <c r="G86" s="66"/>
      <c r="H86" s="66"/>
      <c r="I86" s="66"/>
      <c r="J86" s="66"/>
      <c r="K86" s="66"/>
      <c r="L86" s="16"/>
      <c r="M86" s="36"/>
      <c r="N86" s="36"/>
      <c r="O86" s="61" t="s">
        <v>48</v>
      </c>
      <c r="P86" s="9">
        <v>1.5</v>
      </c>
      <c r="U86" s="17"/>
      <c r="V86" s="8"/>
      <c r="W86" s="8"/>
      <c r="X86" s="17"/>
      <c r="Y86" s="17"/>
      <c r="Z86" s="17"/>
      <c r="AA86" s="17"/>
      <c r="AB86" s="17"/>
      <c r="AC86" s="17"/>
      <c r="AD86" s="17"/>
      <c r="AE86" s="17"/>
      <c r="AF86" s="17"/>
      <c r="AG86" s="17"/>
      <c r="AH86" s="17"/>
      <c r="AI86" s="17"/>
      <c r="AJ86" s="17"/>
      <c r="AK86" s="17"/>
      <c r="AL86" s="17"/>
    </row>
    <row r="87" spans="1:38" ht="15.75" customHeight="1" x14ac:dyDescent="0.2">
      <c r="A87" s="50" t="s">
        <v>54</v>
      </c>
      <c r="B87" s="67"/>
      <c r="C87" s="67"/>
      <c r="D87" s="67"/>
      <c r="E87" s="67"/>
      <c r="F87" s="67"/>
      <c r="G87" s="67"/>
      <c r="H87" s="67"/>
      <c r="I87" s="67"/>
      <c r="J87" s="67"/>
      <c r="K87" s="68">
        <f>SUM(B89:K89)</f>
        <v>0</v>
      </c>
      <c r="L87" s="52" t="s">
        <v>12</v>
      </c>
      <c r="M87" s="36"/>
      <c r="N87" s="36"/>
      <c r="O87" s="61" t="s">
        <v>49</v>
      </c>
      <c r="P87" s="9">
        <v>1</v>
      </c>
      <c r="U87" s="17"/>
      <c r="V87" s="8"/>
      <c r="W87" s="8"/>
      <c r="X87" s="17"/>
      <c r="Y87" s="17"/>
      <c r="Z87" s="17"/>
      <c r="AA87" s="17"/>
      <c r="AB87" s="17"/>
      <c r="AC87" s="17"/>
      <c r="AD87" s="17"/>
      <c r="AE87" s="17"/>
      <c r="AF87" s="17"/>
      <c r="AG87" s="17"/>
      <c r="AH87" s="17"/>
      <c r="AI87" s="17"/>
      <c r="AJ87" s="17"/>
      <c r="AK87" s="17"/>
      <c r="AL87" s="17"/>
    </row>
    <row r="88" spans="1:38" ht="15.75" customHeight="1" x14ac:dyDescent="0.2">
      <c r="A88" s="49"/>
      <c r="B88" s="66"/>
      <c r="C88" s="66"/>
      <c r="D88" s="66"/>
      <c r="E88" s="66"/>
      <c r="F88" s="66"/>
      <c r="G88" s="66"/>
      <c r="H88" s="66"/>
      <c r="I88" s="66"/>
      <c r="J88" s="66"/>
      <c r="K88" s="66"/>
      <c r="L88" s="16"/>
      <c r="M88" s="36"/>
      <c r="N88" s="36"/>
      <c r="O88" s="61" t="s">
        <v>53</v>
      </c>
      <c r="P88" s="9">
        <v>0.75</v>
      </c>
      <c r="U88" s="17"/>
      <c r="V88" s="8"/>
      <c r="W88" s="8"/>
      <c r="X88" s="17"/>
      <c r="Y88" s="17"/>
      <c r="Z88" s="17"/>
      <c r="AA88" s="17"/>
      <c r="AB88" s="17"/>
      <c r="AC88" s="17"/>
      <c r="AD88" s="17"/>
      <c r="AE88" s="17"/>
      <c r="AF88" s="17"/>
      <c r="AG88" s="17"/>
      <c r="AH88" s="17"/>
      <c r="AI88" s="17"/>
      <c r="AJ88" s="17"/>
      <c r="AK88" s="17"/>
      <c r="AL88" s="17"/>
    </row>
    <row r="89" spans="1:38" ht="15.75" customHeight="1" x14ac:dyDescent="0.2">
      <c r="A89" s="40" t="s">
        <v>13</v>
      </c>
      <c r="B89" s="68" t="str">
        <f t="shared" ref="B89:G89" si="10">IF(B91="", "", B92)</f>
        <v/>
      </c>
      <c r="C89" s="68" t="str">
        <f t="shared" si="10"/>
        <v/>
      </c>
      <c r="D89" s="68" t="str">
        <f t="shared" si="10"/>
        <v/>
      </c>
      <c r="E89" s="68" t="str">
        <f t="shared" si="10"/>
        <v/>
      </c>
      <c r="F89" s="68" t="str">
        <f t="shared" si="10"/>
        <v/>
      </c>
      <c r="G89" s="68" t="str">
        <f t="shared" si="10"/>
        <v/>
      </c>
      <c r="H89" s="68" t="str">
        <f t="shared" ref="H89:K89" si="11">IF(H91="", "", H92)</f>
        <v/>
      </c>
      <c r="I89" s="68" t="str">
        <f t="shared" si="11"/>
        <v/>
      </c>
      <c r="J89" s="68" t="str">
        <f t="shared" si="11"/>
        <v/>
      </c>
      <c r="K89" s="68" t="str">
        <f t="shared" si="11"/>
        <v/>
      </c>
      <c r="L89" s="16"/>
      <c r="M89" s="36"/>
      <c r="N89" s="36"/>
      <c r="O89" s="61" t="s">
        <v>50</v>
      </c>
      <c r="P89" s="9">
        <v>0.55000000000000004</v>
      </c>
      <c r="U89" s="17"/>
      <c r="V89" s="8"/>
      <c r="W89" s="8"/>
      <c r="X89" s="17"/>
      <c r="Y89" s="17"/>
      <c r="Z89" s="17"/>
      <c r="AA89" s="17"/>
      <c r="AB89" s="17"/>
      <c r="AC89" s="17"/>
      <c r="AD89" s="17"/>
      <c r="AE89" s="17"/>
      <c r="AF89" s="17"/>
      <c r="AG89" s="17"/>
      <c r="AH89" s="17"/>
      <c r="AI89" s="17"/>
      <c r="AJ89" s="17"/>
      <c r="AK89" s="17"/>
      <c r="AL89" s="17"/>
    </row>
    <row r="90" spans="1:38" ht="15.75" customHeight="1" x14ac:dyDescent="0.2">
      <c r="A90" s="42" t="s">
        <v>46</v>
      </c>
      <c r="B90" s="1"/>
      <c r="C90" s="1"/>
      <c r="D90" s="1"/>
      <c r="E90" s="1"/>
      <c r="F90" s="1"/>
      <c r="G90" s="1"/>
      <c r="H90" s="1"/>
      <c r="I90" s="1"/>
      <c r="J90" s="1"/>
      <c r="K90" s="1"/>
      <c r="L90" s="16"/>
      <c r="M90" s="36"/>
      <c r="N90" s="36"/>
      <c r="O90" s="61" t="s">
        <v>51</v>
      </c>
      <c r="P90" s="9">
        <v>0.4</v>
      </c>
      <c r="U90" s="17"/>
      <c r="V90" s="8"/>
      <c r="W90" s="8"/>
      <c r="X90" s="17"/>
      <c r="Y90" s="17"/>
      <c r="Z90" s="17"/>
      <c r="AA90" s="17"/>
      <c r="AB90" s="17"/>
      <c r="AC90" s="17"/>
      <c r="AD90" s="17"/>
      <c r="AE90" s="17"/>
      <c r="AF90" s="17"/>
      <c r="AG90" s="17"/>
      <c r="AH90" s="17"/>
      <c r="AI90" s="17"/>
      <c r="AJ90" s="17"/>
      <c r="AK90" s="17"/>
      <c r="AL90" s="17"/>
    </row>
    <row r="91" spans="1:38" ht="15.75" customHeight="1" x14ac:dyDescent="0.2">
      <c r="A91" s="44" t="s">
        <v>10</v>
      </c>
      <c r="B91" s="1"/>
      <c r="C91" s="1"/>
      <c r="D91" s="1"/>
      <c r="E91" s="1"/>
      <c r="F91" s="1"/>
      <c r="G91" s="1"/>
      <c r="H91" s="1"/>
      <c r="I91" s="1"/>
      <c r="J91" s="1"/>
      <c r="K91" s="1"/>
      <c r="L91" s="16"/>
      <c r="M91" s="36"/>
      <c r="N91" s="36"/>
      <c r="O91" s="61" t="s">
        <v>52</v>
      </c>
      <c r="P91" s="9">
        <v>0.2</v>
      </c>
      <c r="U91" s="17"/>
      <c r="V91" s="8"/>
      <c r="W91" s="8"/>
      <c r="X91" s="17"/>
      <c r="Y91" s="17"/>
      <c r="Z91" s="17"/>
      <c r="AA91" s="17"/>
      <c r="AB91" s="17"/>
      <c r="AC91" s="17"/>
      <c r="AD91" s="17"/>
      <c r="AE91" s="17"/>
      <c r="AF91" s="17"/>
      <c r="AG91" s="17"/>
      <c r="AH91" s="17"/>
      <c r="AI91" s="17"/>
      <c r="AJ91" s="17"/>
      <c r="AK91" s="17"/>
      <c r="AL91" s="17"/>
    </row>
    <row r="92" spans="1:38" ht="15.75" hidden="1" customHeight="1" x14ac:dyDescent="0.2">
      <c r="A92" s="62" t="s">
        <v>47</v>
      </c>
      <c r="B92" s="69" t="str">
        <f>IF(B90="","",IF(B90="LI1",1.5,IF(B90="LI2",1,IF(B90="LI3",0.75,IF(B90="CL1",0.55,IF(B90="CL2",0.4,IF(B90="CL3",0.2,"")))))))</f>
        <v/>
      </c>
      <c r="C92" s="69" t="str">
        <f t="shared" ref="C92:K92" si="12">IF(C90="","",IF(C90="LI1",1.5,IF(C90="LI2",1,IF(C90="LI3",0.75,IF(C90="CL1",0.55,IF(C90="CL2",0.4,IF(C90="CL3",0.2,"")))))))</f>
        <v/>
      </c>
      <c r="D92" s="69" t="str">
        <f t="shared" si="12"/>
        <v/>
      </c>
      <c r="E92" s="69" t="str">
        <f t="shared" si="12"/>
        <v/>
      </c>
      <c r="F92" s="69" t="str">
        <f t="shared" si="12"/>
        <v/>
      </c>
      <c r="G92" s="69" t="str">
        <f t="shared" si="12"/>
        <v/>
      </c>
      <c r="H92" s="69" t="str">
        <f t="shared" si="12"/>
        <v/>
      </c>
      <c r="I92" s="69" t="str">
        <f t="shared" si="12"/>
        <v/>
      </c>
      <c r="J92" s="69" t="str">
        <f t="shared" si="12"/>
        <v/>
      </c>
      <c r="K92" s="69" t="str">
        <f t="shared" si="12"/>
        <v/>
      </c>
      <c r="L92" s="58"/>
      <c r="M92" s="36"/>
      <c r="N92" s="36"/>
      <c r="U92" s="17"/>
      <c r="V92" s="8"/>
      <c r="W92" s="8"/>
      <c r="X92" s="17"/>
      <c r="Y92" s="17"/>
      <c r="Z92" s="17"/>
      <c r="AA92" s="17"/>
      <c r="AB92" s="17"/>
      <c r="AC92" s="17"/>
      <c r="AD92" s="17"/>
      <c r="AE92" s="17"/>
      <c r="AF92" s="17"/>
      <c r="AG92" s="17"/>
      <c r="AH92" s="17"/>
      <c r="AI92" s="17"/>
      <c r="AJ92" s="17"/>
      <c r="AK92" s="17"/>
      <c r="AL92" s="17"/>
    </row>
    <row r="93" spans="1:38" ht="15.75" customHeight="1" x14ac:dyDescent="0.2">
      <c r="A93" s="49"/>
      <c r="B93" s="66"/>
      <c r="C93" s="66"/>
      <c r="D93" s="66"/>
      <c r="E93" s="66"/>
      <c r="F93" s="66"/>
      <c r="G93" s="66"/>
      <c r="H93" s="66"/>
      <c r="I93" s="66"/>
      <c r="J93" s="66"/>
      <c r="K93" s="66"/>
      <c r="L93" s="16"/>
      <c r="M93" s="36"/>
      <c r="N93" s="36"/>
      <c r="U93" s="17"/>
      <c r="V93" s="8"/>
      <c r="W93" s="8"/>
      <c r="X93" s="17"/>
      <c r="Y93" s="17"/>
      <c r="Z93" s="17"/>
      <c r="AA93" s="17"/>
      <c r="AB93" s="17"/>
      <c r="AC93" s="17"/>
      <c r="AD93" s="17"/>
      <c r="AE93" s="17"/>
      <c r="AF93" s="17"/>
      <c r="AG93" s="17"/>
      <c r="AH93" s="17"/>
      <c r="AI93" s="17"/>
      <c r="AJ93" s="17"/>
      <c r="AK93" s="17"/>
      <c r="AL93" s="17"/>
    </row>
    <row r="94" spans="1:38" ht="15.75" customHeight="1" x14ac:dyDescent="0.2">
      <c r="A94" s="50" t="s">
        <v>45</v>
      </c>
      <c r="B94" s="67"/>
      <c r="C94" s="67"/>
      <c r="D94" s="67"/>
      <c r="E94" s="67"/>
      <c r="F94" s="67"/>
      <c r="G94" s="67"/>
      <c r="H94" s="67"/>
      <c r="I94" s="67"/>
      <c r="J94" s="67"/>
      <c r="K94" s="71">
        <f>SUM(B96:K96)</f>
        <v>0</v>
      </c>
      <c r="L94" s="52" t="s">
        <v>12</v>
      </c>
      <c r="M94" s="36"/>
      <c r="N94" s="36"/>
      <c r="U94" s="17"/>
      <c r="V94" s="8"/>
      <c r="W94" s="8"/>
      <c r="X94" s="17"/>
      <c r="Y94" s="17"/>
      <c r="Z94" s="17"/>
      <c r="AA94" s="17"/>
      <c r="AB94" s="17"/>
      <c r="AC94" s="17"/>
      <c r="AD94" s="17"/>
      <c r="AE94" s="17"/>
      <c r="AF94" s="17"/>
      <c r="AG94" s="17"/>
      <c r="AH94" s="17"/>
      <c r="AI94" s="17"/>
      <c r="AJ94" s="17"/>
      <c r="AK94" s="17"/>
      <c r="AL94" s="17"/>
    </row>
    <row r="95" spans="1:38" ht="13.5" customHeight="1" x14ac:dyDescent="0.2">
      <c r="A95" s="49"/>
      <c r="B95" s="66"/>
      <c r="C95" s="66"/>
      <c r="D95" s="66"/>
      <c r="E95" s="66"/>
      <c r="F95" s="66"/>
      <c r="G95" s="66"/>
      <c r="H95" s="66"/>
      <c r="I95" s="66"/>
      <c r="J95" s="66"/>
      <c r="K95" s="66"/>
      <c r="L95" s="16"/>
      <c r="M95" s="36"/>
      <c r="N95" s="36"/>
      <c r="U95" s="17"/>
      <c r="V95" s="8"/>
      <c r="W95" s="8"/>
      <c r="X95" s="17"/>
      <c r="Y95" s="17"/>
      <c r="Z95" s="17"/>
      <c r="AA95" s="17"/>
      <c r="AB95" s="17"/>
      <c r="AC95" s="17"/>
      <c r="AD95" s="17"/>
      <c r="AE95" s="17"/>
      <c r="AF95" s="17"/>
      <c r="AG95" s="17"/>
      <c r="AH95" s="17"/>
      <c r="AI95" s="17"/>
      <c r="AJ95" s="17"/>
      <c r="AK95" s="17"/>
      <c r="AL95" s="17"/>
    </row>
    <row r="96" spans="1:38" ht="15.75" customHeight="1" x14ac:dyDescent="0.2">
      <c r="A96" s="40" t="s">
        <v>13</v>
      </c>
      <c r="B96" s="68" t="str">
        <f t="shared" ref="B96:G96" si="13">IF(B98="", "", B99)</f>
        <v/>
      </c>
      <c r="C96" s="68" t="str">
        <f t="shared" si="13"/>
        <v/>
      </c>
      <c r="D96" s="68" t="str">
        <f t="shared" si="13"/>
        <v/>
      </c>
      <c r="E96" s="68" t="str">
        <f t="shared" si="13"/>
        <v/>
      </c>
      <c r="F96" s="68" t="str">
        <f t="shared" si="13"/>
        <v/>
      </c>
      <c r="G96" s="68" t="str">
        <f t="shared" si="13"/>
        <v/>
      </c>
      <c r="H96" s="68" t="str">
        <f t="shared" ref="H96:K96" si="14">IF(H98="", "", H99)</f>
        <v/>
      </c>
      <c r="I96" s="68" t="str">
        <f t="shared" si="14"/>
        <v/>
      </c>
      <c r="J96" s="68" t="str">
        <f t="shared" si="14"/>
        <v/>
      </c>
      <c r="K96" s="68" t="str">
        <f t="shared" si="14"/>
        <v/>
      </c>
      <c r="L96" s="16"/>
      <c r="M96" s="36"/>
      <c r="N96" s="36"/>
      <c r="O96" s="53" t="s">
        <v>30</v>
      </c>
      <c r="U96" s="17"/>
      <c r="V96" s="8"/>
      <c r="W96" s="8"/>
      <c r="X96" s="17"/>
      <c r="Y96" s="17"/>
      <c r="Z96" s="17"/>
      <c r="AA96" s="17"/>
      <c r="AB96" s="17"/>
      <c r="AC96" s="17"/>
      <c r="AD96" s="17"/>
      <c r="AE96" s="17"/>
      <c r="AF96" s="17"/>
      <c r="AG96" s="17"/>
      <c r="AH96" s="17"/>
      <c r="AI96" s="17"/>
      <c r="AJ96" s="17"/>
      <c r="AK96" s="17"/>
      <c r="AL96" s="17"/>
    </row>
    <row r="97" spans="1:38" ht="15.75" customHeight="1" x14ac:dyDescent="0.2">
      <c r="A97" s="44" t="s">
        <v>31</v>
      </c>
      <c r="B97" s="1"/>
      <c r="C97" s="1"/>
      <c r="D97" s="1"/>
      <c r="E97" s="1"/>
      <c r="F97" s="1"/>
      <c r="G97" s="1"/>
      <c r="H97" s="1"/>
      <c r="I97" s="1"/>
      <c r="J97" s="1"/>
      <c r="K97" s="1"/>
      <c r="L97" s="16"/>
      <c r="M97" s="36"/>
      <c r="N97" s="36"/>
      <c r="O97" s="53" t="s">
        <v>32</v>
      </c>
      <c r="U97" s="17"/>
      <c r="V97" s="8"/>
      <c r="W97" s="8"/>
      <c r="X97" s="17"/>
      <c r="Y97" s="17"/>
      <c r="Z97" s="17"/>
      <c r="AA97" s="17"/>
      <c r="AB97" s="17"/>
      <c r="AC97" s="17"/>
      <c r="AD97" s="17"/>
      <c r="AE97" s="17"/>
      <c r="AF97" s="17"/>
      <c r="AG97" s="17"/>
      <c r="AH97" s="17"/>
      <c r="AI97" s="17"/>
      <c r="AJ97" s="17"/>
      <c r="AK97" s="17"/>
      <c r="AL97" s="17"/>
    </row>
    <row r="98" spans="1:38" ht="15.75" customHeight="1" x14ac:dyDescent="0.2">
      <c r="A98" s="44" t="s">
        <v>10</v>
      </c>
      <c r="B98" s="1"/>
      <c r="C98" s="1"/>
      <c r="D98" s="1"/>
      <c r="E98" s="1"/>
      <c r="F98" s="1"/>
      <c r="G98" s="1"/>
      <c r="H98" s="1"/>
      <c r="I98" s="1"/>
      <c r="J98" s="1"/>
      <c r="K98" s="1"/>
      <c r="L98" s="16"/>
      <c r="M98" s="36"/>
      <c r="N98" s="36"/>
      <c r="U98" s="17"/>
      <c r="V98" s="8"/>
      <c r="W98" s="8"/>
      <c r="X98" s="17"/>
      <c r="Y98" s="17"/>
      <c r="Z98" s="17"/>
      <c r="AA98" s="17"/>
      <c r="AB98" s="17"/>
      <c r="AC98" s="17"/>
      <c r="AD98" s="17"/>
      <c r="AE98" s="17"/>
      <c r="AF98" s="17"/>
      <c r="AG98" s="17"/>
      <c r="AH98" s="17"/>
      <c r="AI98" s="17"/>
      <c r="AJ98" s="17"/>
      <c r="AK98" s="17"/>
      <c r="AL98" s="17"/>
    </row>
    <row r="99" spans="1:38" ht="15.75" hidden="1" customHeight="1" x14ac:dyDescent="0.2">
      <c r="A99" s="57" t="s">
        <v>33</v>
      </c>
      <c r="B99" s="69" t="str">
        <f t="shared" ref="B99:G99" si="15">IF(B97="", "", IF(B97="Solicitada",1, IF(B97="Concedida",2, "")))</f>
        <v/>
      </c>
      <c r="C99" s="69" t="str">
        <f t="shared" si="15"/>
        <v/>
      </c>
      <c r="D99" s="69" t="str">
        <f t="shared" si="15"/>
        <v/>
      </c>
      <c r="E99" s="69" t="str">
        <f t="shared" si="15"/>
        <v/>
      </c>
      <c r="F99" s="69" t="str">
        <f t="shared" si="15"/>
        <v/>
      </c>
      <c r="G99" s="69" t="str">
        <f t="shared" si="15"/>
        <v/>
      </c>
      <c r="H99" s="69" t="str">
        <f t="shared" ref="H99:K99" si="16">IF(H97="", "", IF(H97="Solicitada",1, IF(H97="Concedida",2, "")))</f>
        <v/>
      </c>
      <c r="I99" s="69" t="str">
        <f t="shared" si="16"/>
        <v/>
      </c>
      <c r="J99" s="69" t="str">
        <f t="shared" si="16"/>
        <v/>
      </c>
      <c r="K99" s="69" t="str">
        <f t="shared" si="16"/>
        <v/>
      </c>
      <c r="L99" s="16"/>
      <c r="M99" s="36"/>
      <c r="N99" s="36"/>
      <c r="U99" s="17"/>
      <c r="V99" s="8"/>
      <c r="W99" s="8"/>
      <c r="X99" s="17"/>
      <c r="Y99" s="17"/>
      <c r="Z99" s="17"/>
      <c r="AA99" s="17"/>
      <c r="AB99" s="17"/>
      <c r="AC99" s="17"/>
      <c r="AD99" s="17"/>
      <c r="AE99" s="17"/>
      <c r="AF99" s="17"/>
      <c r="AG99" s="17"/>
      <c r="AH99" s="17"/>
      <c r="AI99" s="17"/>
      <c r="AJ99" s="17"/>
      <c r="AK99" s="17"/>
      <c r="AL99" s="17"/>
    </row>
    <row r="100" spans="1:38" ht="15.75" customHeight="1" thickBot="1" x14ac:dyDescent="0.25">
      <c r="A100" s="18"/>
      <c r="B100" s="19"/>
      <c r="C100" s="19"/>
      <c r="D100" s="19"/>
      <c r="E100" s="19"/>
      <c r="F100" s="19"/>
      <c r="G100" s="19"/>
      <c r="H100" s="19"/>
      <c r="I100" s="19"/>
      <c r="J100" s="19"/>
      <c r="K100" s="19"/>
      <c r="L100" s="20"/>
      <c r="M100" s="36"/>
      <c r="N100" s="36"/>
      <c r="U100" s="17"/>
      <c r="V100" s="8"/>
      <c r="W100" s="8"/>
      <c r="X100" s="17"/>
      <c r="Y100" s="17"/>
      <c r="Z100" s="17"/>
      <c r="AA100" s="17"/>
      <c r="AB100" s="17"/>
      <c r="AC100" s="17"/>
      <c r="AD100" s="17"/>
      <c r="AE100" s="17"/>
      <c r="AF100" s="17"/>
      <c r="AG100" s="17"/>
      <c r="AH100" s="17"/>
      <c r="AI100" s="17"/>
      <c r="AJ100" s="17"/>
      <c r="AK100" s="17"/>
      <c r="AL100" s="17"/>
    </row>
    <row r="101" spans="1:38" ht="15.75" hidden="1" customHeight="1" x14ac:dyDescent="0.2">
      <c r="U101" s="17"/>
      <c r="V101" s="8"/>
      <c r="W101" s="8"/>
      <c r="X101" s="17"/>
      <c r="Y101" s="17"/>
      <c r="Z101" s="17"/>
      <c r="AA101" s="17"/>
      <c r="AB101" s="17"/>
      <c r="AC101" s="17"/>
      <c r="AD101" s="17"/>
      <c r="AE101" s="17"/>
      <c r="AF101" s="17"/>
      <c r="AG101" s="17"/>
      <c r="AH101" s="17"/>
      <c r="AI101" s="17"/>
      <c r="AJ101" s="17"/>
      <c r="AK101" s="17"/>
      <c r="AL101" s="17"/>
    </row>
    <row r="102" spans="1:38" ht="15.75" hidden="1" customHeight="1" x14ac:dyDescent="0.2">
      <c r="U102" s="17"/>
      <c r="V102" s="8"/>
      <c r="W102" s="8"/>
      <c r="X102" s="17"/>
      <c r="Y102" s="17"/>
      <c r="Z102" s="17"/>
      <c r="AA102" s="17"/>
      <c r="AB102" s="17"/>
      <c r="AC102" s="17"/>
      <c r="AD102" s="17"/>
      <c r="AE102" s="17"/>
      <c r="AF102" s="17"/>
      <c r="AG102" s="17"/>
      <c r="AH102" s="17"/>
      <c r="AI102" s="17"/>
      <c r="AJ102" s="17"/>
      <c r="AK102" s="17"/>
      <c r="AL102" s="17"/>
    </row>
    <row r="103" spans="1:38" ht="15.75" hidden="1" customHeight="1" x14ac:dyDescent="0.2">
      <c r="U103" s="17"/>
      <c r="V103" s="8"/>
      <c r="W103" s="8"/>
      <c r="X103" s="17"/>
      <c r="Y103" s="17"/>
      <c r="Z103" s="17"/>
      <c r="AA103" s="17"/>
      <c r="AB103" s="17"/>
      <c r="AC103" s="17"/>
      <c r="AD103" s="17"/>
      <c r="AE103" s="17"/>
      <c r="AF103" s="17"/>
      <c r="AG103" s="17"/>
      <c r="AH103" s="17"/>
      <c r="AI103" s="17"/>
      <c r="AJ103" s="17"/>
      <c r="AK103" s="17"/>
      <c r="AL103" s="17"/>
    </row>
    <row r="104" spans="1:38" ht="15.75" customHeight="1" x14ac:dyDescent="0.2">
      <c r="A104" s="8"/>
      <c r="B104" s="8"/>
      <c r="C104" s="8"/>
      <c r="D104" s="8"/>
      <c r="E104" s="8"/>
      <c r="F104" s="8"/>
      <c r="G104" s="8"/>
      <c r="H104" s="8"/>
      <c r="I104" s="8"/>
      <c r="J104" s="8"/>
      <c r="K104" s="8"/>
      <c r="L104" s="8"/>
      <c r="M104" s="36"/>
      <c r="N104" s="36"/>
      <c r="U104" s="17"/>
      <c r="V104" s="8"/>
      <c r="W104" s="8"/>
      <c r="X104" s="17"/>
      <c r="Y104" s="17"/>
      <c r="Z104" s="17"/>
      <c r="AA104" s="17"/>
      <c r="AB104" s="17"/>
      <c r="AC104" s="17"/>
      <c r="AD104" s="17"/>
      <c r="AE104" s="17"/>
      <c r="AF104" s="17"/>
      <c r="AG104" s="17"/>
      <c r="AH104" s="17"/>
      <c r="AI104" s="17"/>
      <c r="AJ104" s="17"/>
      <c r="AK104" s="17"/>
      <c r="AL104" s="17"/>
    </row>
    <row r="105" spans="1:38" ht="15.75" customHeight="1" x14ac:dyDescent="0.2">
      <c r="A105" s="8"/>
      <c r="B105" s="8"/>
      <c r="C105" s="8"/>
      <c r="D105" s="8"/>
      <c r="E105" s="8"/>
      <c r="F105" s="8"/>
      <c r="G105" s="8"/>
      <c r="H105" s="8"/>
      <c r="I105" s="8"/>
      <c r="J105" s="8"/>
      <c r="K105" s="8"/>
      <c r="L105" s="8"/>
      <c r="M105" s="36"/>
      <c r="N105" s="36"/>
      <c r="U105" s="17"/>
      <c r="V105" s="63"/>
      <c r="W105" s="63"/>
      <c r="X105" s="17"/>
      <c r="Y105" s="17"/>
      <c r="Z105" s="17"/>
      <c r="AA105" s="17"/>
      <c r="AB105" s="17"/>
      <c r="AC105" s="17"/>
      <c r="AD105" s="17"/>
      <c r="AE105" s="17"/>
      <c r="AF105" s="17"/>
      <c r="AG105" s="17"/>
      <c r="AH105" s="17"/>
      <c r="AI105" s="17"/>
      <c r="AJ105" s="17"/>
      <c r="AK105" s="17"/>
      <c r="AL105" s="17"/>
    </row>
    <row r="106" spans="1:38" ht="15.75" customHeight="1" x14ac:dyDescent="0.2">
      <c r="A106" s="8"/>
      <c r="B106" s="8"/>
      <c r="C106" s="8"/>
      <c r="D106" s="8"/>
      <c r="E106" s="8"/>
      <c r="F106" s="8"/>
      <c r="G106" s="8"/>
      <c r="H106" s="8"/>
      <c r="I106" s="8"/>
      <c r="J106" s="8"/>
      <c r="K106" s="8"/>
      <c r="L106" s="8"/>
      <c r="M106" s="36"/>
      <c r="N106" s="36"/>
      <c r="U106" s="17"/>
      <c r="V106" s="63"/>
      <c r="W106" s="63"/>
      <c r="X106" s="17"/>
      <c r="Y106" s="17"/>
      <c r="Z106" s="17"/>
      <c r="AA106" s="17"/>
      <c r="AB106" s="17"/>
      <c r="AC106" s="17"/>
      <c r="AD106" s="17"/>
      <c r="AE106" s="17"/>
      <c r="AF106" s="17"/>
      <c r="AG106" s="17"/>
      <c r="AH106" s="17"/>
      <c r="AI106" s="17"/>
      <c r="AJ106" s="17"/>
      <c r="AK106" s="17"/>
      <c r="AL106" s="17"/>
    </row>
    <row r="107" spans="1:38" ht="15.75" customHeight="1" x14ac:dyDescent="0.2">
      <c r="A107" s="8"/>
      <c r="B107" s="8"/>
      <c r="C107" s="8"/>
      <c r="D107" s="8"/>
      <c r="E107" s="8"/>
      <c r="F107" s="8"/>
      <c r="G107" s="8"/>
      <c r="H107" s="8"/>
      <c r="I107" s="8"/>
      <c r="J107" s="8"/>
      <c r="K107" s="8"/>
      <c r="L107" s="8"/>
      <c r="M107" s="36"/>
      <c r="N107" s="36"/>
      <c r="V107" s="64"/>
      <c r="W107" s="64"/>
    </row>
    <row r="108" spans="1:38" ht="15.75" customHeight="1" x14ac:dyDescent="0.2">
      <c r="A108" s="8"/>
      <c r="B108" s="8"/>
      <c r="C108" s="8"/>
      <c r="D108" s="8"/>
      <c r="E108" s="8"/>
      <c r="F108" s="8"/>
      <c r="G108" s="8"/>
      <c r="H108" s="8"/>
      <c r="I108" s="8"/>
      <c r="J108" s="8"/>
      <c r="K108" s="8"/>
      <c r="L108" s="8"/>
      <c r="M108" s="36"/>
      <c r="N108" s="36"/>
      <c r="V108" s="64"/>
      <c r="W108" s="64"/>
    </row>
    <row r="109" spans="1:38" ht="15.75" hidden="1" customHeight="1" x14ac:dyDescent="0.2">
      <c r="A109" s="17"/>
      <c r="B109" s="17"/>
      <c r="C109" s="17"/>
      <c r="D109" s="17"/>
      <c r="E109" s="17"/>
      <c r="F109" s="17"/>
      <c r="G109" s="17"/>
      <c r="H109" s="17"/>
      <c r="I109" s="17"/>
      <c r="J109" s="17"/>
      <c r="K109" s="17"/>
      <c r="L109" s="17"/>
      <c r="M109" s="36"/>
      <c r="N109" s="36"/>
    </row>
    <row r="110" spans="1:38" ht="15.75" hidden="1" customHeight="1" x14ac:dyDescent="0.2">
      <c r="A110" s="17"/>
      <c r="B110" s="17"/>
      <c r="C110" s="17"/>
      <c r="D110" s="17"/>
      <c r="E110" s="17"/>
      <c r="F110" s="17"/>
      <c r="G110" s="17"/>
      <c r="H110" s="17"/>
      <c r="I110" s="17"/>
      <c r="J110" s="17"/>
      <c r="K110" s="17"/>
      <c r="L110" s="17"/>
      <c r="M110" s="36"/>
      <c r="N110" s="36"/>
    </row>
    <row r="111" spans="1:38" ht="15.75" hidden="1" customHeight="1" x14ac:dyDescent="0.2"/>
    <row r="112" spans="1:38" ht="15.75" customHeight="1" x14ac:dyDescent="0.2"/>
    <row r="113" s="9" customFormat="1" ht="15.75" customHeight="1" x14ac:dyDescent="0.2"/>
    <row r="114" s="9" customFormat="1" ht="15.75" customHeight="1" x14ac:dyDescent="0.2"/>
    <row r="115" s="9" customFormat="1" ht="15.75" customHeight="1" x14ac:dyDescent="0.2"/>
    <row r="116" s="9" customFormat="1" ht="15.75" customHeight="1" x14ac:dyDescent="0.2"/>
    <row r="117" s="9" customFormat="1" ht="15.75" customHeight="1" x14ac:dyDescent="0.2"/>
    <row r="118" s="9" customFormat="1" ht="15.75" customHeight="1" x14ac:dyDescent="0.2"/>
    <row r="119" s="9" customFormat="1" ht="15.75" customHeight="1" x14ac:dyDescent="0.2"/>
    <row r="120" s="9" customFormat="1" ht="15.75" customHeight="1" x14ac:dyDescent="0.2"/>
    <row r="121" s="9" customFormat="1" ht="15.75" customHeight="1" x14ac:dyDescent="0.2"/>
    <row r="122" s="9" customFormat="1" ht="15.75" customHeight="1" x14ac:dyDescent="0.2"/>
    <row r="123" s="9" customFormat="1" ht="15.75" customHeight="1" x14ac:dyDescent="0.2"/>
    <row r="124" s="9" customFormat="1" ht="15.75" customHeight="1" x14ac:dyDescent="0.2"/>
    <row r="125" s="9" customFormat="1" ht="15.75" customHeight="1" x14ac:dyDescent="0.2"/>
    <row r="126" s="9" customFormat="1" ht="15.75" customHeight="1" x14ac:dyDescent="0.2"/>
    <row r="127" s="9" customFormat="1" ht="15.75" customHeight="1" x14ac:dyDescent="0.2"/>
    <row r="128" s="9" customFormat="1" ht="15.75" customHeight="1" x14ac:dyDescent="0.2"/>
    <row r="129" s="9" customFormat="1" ht="15.75" customHeight="1" x14ac:dyDescent="0.2"/>
    <row r="130" s="9" customFormat="1" ht="15.75" customHeight="1" x14ac:dyDescent="0.2"/>
    <row r="131" s="9" customFormat="1" ht="15.75" customHeight="1" x14ac:dyDescent="0.2"/>
    <row r="132" s="9" customFormat="1" ht="15.75" customHeight="1" x14ac:dyDescent="0.2"/>
    <row r="133" s="9" customFormat="1" ht="15.75" customHeight="1" x14ac:dyDescent="0.2"/>
    <row r="134" s="9" customFormat="1" ht="15.75" customHeight="1" x14ac:dyDescent="0.2"/>
    <row r="135" s="9" customFormat="1" ht="15.75" customHeight="1" x14ac:dyDescent="0.2"/>
    <row r="136" s="9" customFormat="1" ht="15.75" customHeight="1" x14ac:dyDescent="0.2"/>
    <row r="137" s="9" customFormat="1" ht="15.75" customHeight="1" x14ac:dyDescent="0.2"/>
    <row r="138" s="9" customFormat="1" ht="15.75" customHeight="1" x14ac:dyDescent="0.2"/>
    <row r="139" s="9" customFormat="1" ht="15.75" customHeight="1" x14ac:dyDescent="0.2"/>
    <row r="140" s="9" customFormat="1" ht="15.75" customHeight="1" x14ac:dyDescent="0.2"/>
    <row r="141" s="9" customFormat="1" ht="15.75" customHeight="1" x14ac:dyDescent="0.2"/>
    <row r="142" s="9" customFormat="1" ht="15.75" customHeight="1" x14ac:dyDescent="0.2"/>
    <row r="143" s="9" customFormat="1" ht="15.75" customHeight="1" x14ac:dyDescent="0.2"/>
    <row r="144" s="9" customFormat="1" ht="15.75" customHeight="1" x14ac:dyDescent="0.2"/>
    <row r="145" s="9" customFormat="1" ht="15.75" customHeight="1" x14ac:dyDescent="0.2"/>
    <row r="146" s="9" customFormat="1" ht="15.75" customHeight="1" x14ac:dyDescent="0.2"/>
    <row r="147" s="9" customFormat="1" ht="15.75" customHeight="1" x14ac:dyDescent="0.2"/>
    <row r="148" s="9" customFormat="1" ht="15.75" customHeight="1" x14ac:dyDescent="0.2"/>
    <row r="149" s="9" customFormat="1" ht="15.75" customHeight="1" x14ac:dyDescent="0.2"/>
    <row r="150" s="9" customFormat="1" ht="15.75" customHeight="1" x14ac:dyDescent="0.2"/>
    <row r="151" s="9" customFormat="1" ht="15.75" customHeight="1" x14ac:dyDescent="0.2"/>
    <row r="152" s="9" customFormat="1" ht="15.75" customHeight="1" x14ac:dyDescent="0.2"/>
    <row r="153" s="9" customFormat="1" ht="15.75" customHeight="1" x14ac:dyDescent="0.2"/>
    <row r="154" s="9" customFormat="1" ht="15.75" customHeight="1" x14ac:dyDescent="0.2"/>
    <row r="155" s="9" customFormat="1" ht="15.75" customHeight="1" x14ac:dyDescent="0.2"/>
    <row r="156" s="9" customFormat="1" ht="15.75" customHeight="1" x14ac:dyDescent="0.2"/>
    <row r="157" s="9" customFormat="1" ht="15.75" customHeight="1" x14ac:dyDescent="0.2"/>
    <row r="158" s="9" customFormat="1" ht="15.75" customHeight="1" x14ac:dyDescent="0.2"/>
    <row r="159" s="9" customFormat="1" ht="15.75" customHeight="1" x14ac:dyDescent="0.2"/>
    <row r="160" s="9" customFormat="1" ht="15.75" customHeight="1" x14ac:dyDescent="0.2"/>
    <row r="161" s="9" customFormat="1" ht="15.75" customHeight="1" x14ac:dyDescent="0.2"/>
    <row r="162" s="9" customFormat="1" ht="15.75" customHeight="1" x14ac:dyDescent="0.2"/>
    <row r="163" s="9" customFormat="1" ht="15.75" customHeight="1" x14ac:dyDescent="0.2"/>
    <row r="164" s="9" customFormat="1" ht="15.75" customHeight="1" x14ac:dyDescent="0.2"/>
    <row r="165" s="9" customFormat="1" ht="15.75" customHeight="1" x14ac:dyDescent="0.2"/>
    <row r="166" s="9" customFormat="1" ht="15.75" customHeight="1" x14ac:dyDescent="0.2"/>
    <row r="167" s="9" customFormat="1" ht="15.75" customHeight="1" x14ac:dyDescent="0.2"/>
    <row r="168" s="9" customFormat="1" ht="15.75" customHeight="1" x14ac:dyDescent="0.2"/>
    <row r="169" s="9" customFormat="1" ht="15.75" customHeight="1" x14ac:dyDescent="0.2"/>
    <row r="170" s="9" customFormat="1" ht="15.75" customHeight="1" x14ac:dyDescent="0.2"/>
    <row r="171" s="9" customFormat="1" ht="15.75" customHeight="1" x14ac:dyDescent="0.2"/>
    <row r="172" s="9" customFormat="1" ht="15.75" customHeight="1" x14ac:dyDescent="0.2"/>
    <row r="173" s="9" customFormat="1" ht="15.75" customHeight="1" x14ac:dyDescent="0.2"/>
    <row r="174" s="9" customFormat="1" ht="15.75" customHeight="1" x14ac:dyDescent="0.2"/>
    <row r="175" s="9" customFormat="1" ht="15.75" customHeight="1" x14ac:dyDescent="0.2"/>
    <row r="176" s="9" customFormat="1" ht="15.75" customHeight="1" x14ac:dyDescent="0.2"/>
    <row r="177" s="9" customFormat="1" ht="15.75" customHeight="1" x14ac:dyDescent="0.2"/>
    <row r="178" s="9" customFormat="1" ht="15.75" customHeight="1" x14ac:dyDescent="0.2"/>
    <row r="179" s="9" customFormat="1" ht="15.75" customHeight="1" x14ac:dyDescent="0.2"/>
    <row r="180" s="9" customFormat="1" ht="15.75" customHeight="1" x14ac:dyDescent="0.2"/>
    <row r="181" s="9" customFormat="1" ht="15.75" customHeight="1" x14ac:dyDescent="0.2"/>
    <row r="182" s="9" customFormat="1" ht="15.75" customHeight="1" x14ac:dyDescent="0.2"/>
    <row r="183" s="9" customFormat="1" ht="15.75" customHeight="1" x14ac:dyDescent="0.2"/>
    <row r="184" s="9" customFormat="1" ht="15.75" customHeight="1" x14ac:dyDescent="0.2"/>
    <row r="185" s="9" customFormat="1" ht="15.75" customHeight="1" x14ac:dyDescent="0.2"/>
    <row r="186" s="9" customFormat="1" ht="15.75" customHeight="1" x14ac:dyDescent="0.2"/>
    <row r="187" s="9" customFormat="1" ht="15.75" customHeight="1" x14ac:dyDescent="0.2"/>
    <row r="188" s="9" customFormat="1" ht="15.75" customHeight="1" x14ac:dyDescent="0.2"/>
    <row r="189" s="9" customFormat="1" ht="15.75" customHeight="1" x14ac:dyDescent="0.2"/>
    <row r="190" s="9" customFormat="1" ht="15.75" customHeight="1" x14ac:dyDescent="0.2"/>
    <row r="191" s="9" customFormat="1" ht="15.75" customHeight="1" x14ac:dyDescent="0.2"/>
    <row r="192" s="9" customFormat="1" ht="15.75" customHeight="1" x14ac:dyDescent="0.2"/>
    <row r="193" s="9" customFormat="1" ht="15.75" customHeight="1" x14ac:dyDescent="0.2"/>
    <row r="194" s="9" customFormat="1" ht="15.75" customHeight="1" x14ac:dyDescent="0.2"/>
    <row r="195" s="9" customFormat="1" ht="15.75" customHeight="1" x14ac:dyDescent="0.2"/>
    <row r="196" s="9" customFormat="1" ht="15.75" customHeight="1" x14ac:dyDescent="0.2"/>
    <row r="197" s="9" customFormat="1" ht="15.75" customHeight="1" x14ac:dyDescent="0.2"/>
    <row r="198" s="9" customFormat="1" ht="15.75" customHeight="1" x14ac:dyDescent="0.2"/>
    <row r="199" s="9" customFormat="1" ht="15.75" customHeight="1" x14ac:dyDescent="0.2"/>
    <row r="200" s="9" customFormat="1" ht="15.75" customHeight="1" x14ac:dyDescent="0.2"/>
    <row r="201" s="9" customFormat="1" ht="15.75" customHeight="1" x14ac:dyDescent="0.2"/>
    <row r="202" s="9" customFormat="1" ht="15.75" customHeight="1" x14ac:dyDescent="0.2"/>
    <row r="203" s="9" customFormat="1" ht="15.75" customHeight="1" x14ac:dyDescent="0.2"/>
    <row r="204" s="9" customFormat="1" ht="15.75" customHeight="1" x14ac:dyDescent="0.2"/>
    <row r="205" s="9" customFormat="1" ht="15.75" customHeight="1" x14ac:dyDescent="0.2"/>
    <row r="206" s="9" customFormat="1" ht="15.75" customHeight="1" x14ac:dyDescent="0.2"/>
    <row r="207" s="9" customFormat="1" ht="15.75" customHeight="1" x14ac:dyDescent="0.2"/>
    <row r="208" s="9" customFormat="1" ht="15.75" customHeight="1" x14ac:dyDescent="0.2"/>
    <row r="209" s="9" customFormat="1" ht="15.75" customHeight="1" x14ac:dyDescent="0.2"/>
    <row r="210" s="9" customFormat="1" ht="15.75" customHeight="1" x14ac:dyDescent="0.2"/>
    <row r="211" s="9" customFormat="1" ht="15.75" customHeight="1" x14ac:dyDescent="0.2"/>
    <row r="212" s="9" customFormat="1" ht="15.75" customHeight="1" x14ac:dyDescent="0.2"/>
    <row r="213" s="9" customFormat="1" ht="15.75" customHeight="1" x14ac:dyDescent="0.2"/>
    <row r="214" s="9" customFormat="1" ht="15.75" customHeight="1" x14ac:dyDescent="0.2"/>
    <row r="215" s="9" customFormat="1" ht="15.75" customHeight="1" x14ac:dyDescent="0.2"/>
    <row r="216" s="9" customFormat="1" ht="15.75" customHeight="1" x14ac:dyDescent="0.2"/>
    <row r="217" s="9" customFormat="1" ht="15.75" customHeight="1" x14ac:dyDescent="0.2"/>
    <row r="218" s="9" customFormat="1" ht="15.75" customHeight="1" x14ac:dyDescent="0.2"/>
    <row r="219" s="9" customFormat="1" ht="15.75" customHeight="1" x14ac:dyDescent="0.2"/>
    <row r="220" s="9" customFormat="1" ht="15.75" customHeight="1" x14ac:dyDescent="0.2"/>
    <row r="221" s="9" customFormat="1" ht="15.75" customHeight="1" x14ac:dyDescent="0.2"/>
    <row r="222" s="9" customFormat="1" ht="15.75" customHeight="1" x14ac:dyDescent="0.2"/>
    <row r="223" s="9" customFormat="1" ht="15.75" customHeight="1" x14ac:dyDescent="0.2"/>
    <row r="224" s="9" customFormat="1" ht="15.75" customHeight="1" x14ac:dyDescent="0.2"/>
    <row r="225" s="9" customFormat="1" ht="15.75" customHeight="1" x14ac:dyDescent="0.2"/>
    <row r="226" s="9" customFormat="1" ht="15.75" customHeight="1" x14ac:dyDescent="0.2"/>
    <row r="227" s="9" customFormat="1" ht="15.75" customHeight="1" x14ac:dyDescent="0.2"/>
    <row r="228" s="9" customFormat="1" ht="15.75" customHeight="1" x14ac:dyDescent="0.2"/>
    <row r="229" s="9" customFormat="1" ht="15.75" customHeight="1" x14ac:dyDescent="0.2"/>
    <row r="230" s="9" customFormat="1" ht="15.75" customHeight="1" x14ac:dyDescent="0.2"/>
    <row r="231" s="9" customFormat="1" ht="15.75" customHeight="1" x14ac:dyDescent="0.2"/>
    <row r="232" s="9" customFormat="1" ht="15.75" customHeight="1" x14ac:dyDescent="0.2"/>
    <row r="233" s="9" customFormat="1" ht="15.75" customHeight="1" x14ac:dyDescent="0.2"/>
    <row r="234" s="9" customFormat="1" ht="15.75" customHeight="1" x14ac:dyDescent="0.2"/>
    <row r="235" s="9" customFormat="1" ht="15.75" customHeight="1" x14ac:dyDescent="0.2"/>
    <row r="236" s="9" customFormat="1" ht="15.75" customHeight="1" x14ac:dyDescent="0.2"/>
    <row r="237" s="9" customFormat="1" ht="15.75" customHeight="1" x14ac:dyDescent="0.2"/>
    <row r="238" s="9" customFormat="1" ht="15.75" customHeight="1" x14ac:dyDescent="0.2"/>
    <row r="239" s="9" customFormat="1" ht="15.75" customHeight="1" x14ac:dyDescent="0.2"/>
    <row r="240" s="9" customFormat="1" ht="15.75" customHeight="1" x14ac:dyDescent="0.2"/>
    <row r="241" s="9" customFormat="1" ht="15.75" customHeight="1" x14ac:dyDescent="0.2"/>
    <row r="242" s="9" customFormat="1" ht="15.75" customHeight="1" x14ac:dyDescent="0.2"/>
    <row r="243" s="9" customFormat="1" ht="15.75" customHeight="1" x14ac:dyDescent="0.2"/>
    <row r="244" s="9" customFormat="1" ht="15.75" customHeight="1" x14ac:dyDescent="0.2"/>
    <row r="245" s="9" customFormat="1" ht="15.75" customHeight="1" x14ac:dyDescent="0.2"/>
    <row r="246" s="9" customFormat="1" ht="15.75" customHeight="1" x14ac:dyDescent="0.2"/>
    <row r="247" s="9" customFormat="1" ht="15.75" customHeight="1" x14ac:dyDescent="0.2"/>
    <row r="248" s="9" customFormat="1" ht="15.75" customHeight="1" x14ac:dyDescent="0.2"/>
    <row r="249" s="9" customFormat="1" ht="15.75" customHeight="1" x14ac:dyDescent="0.2"/>
    <row r="250" s="9" customFormat="1" ht="15.75" customHeight="1" x14ac:dyDescent="0.2"/>
    <row r="251" s="9" customFormat="1" ht="15.75" customHeight="1" x14ac:dyDescent="0.2"/>
    <row r="252" s="9" customFormat="1" ht="15.75" customHeight="1" x14ac:dyDescent="0.2"/>
    <row r="253" s="9" customFormat="1" ht="15.75" customHeight="1" x14ac:dyDescent="0.2"/>
    <row r="254" s="9" customFormat="1" ht="15.75" customHeight="1" x14ac:dyDescent="0.2"/>
    <row r="255" s="9" customFormat="1" ht="15.75" customHeight="1" x14ac:dyDescent="0.2"/>
    <row r="256" s="9" customFormat="1" ht="15.75" customHeight="1" x14ac:dyDescent="0.2"/>
    <row r="257" s="9" customFormat="1" ht="15.75" customHeight="1" x14ac:dyDescent="0.2"/>
    <row r="258" s="9" customFormat="1" ht="15.75" customHeight="1" x14ac:dyDescent="0.2"/>
    <row r="259" s="9" customFormat="1" ht="15.75" customHeight="1" x14ac:dyDescent="0.2"/>
    <row r="260" s="9" customFormat="1" ht="15.75" customHeight="1" x14ac:dyDescent="0.2"/>
    <row r="261" s="9" customFormat="1" ht="15.75" customHeight="1" x14ac:dyDescent="0.2"/>
    <row r="262" s="9" customFormat="1" ht="15.75" customHeight="1" x14ac:dyDescent="0.2"/>
    <row r="263" s="9" customFormat="1" ht="15.75" customHeight="1" x14ac:dyDescent="0.2"/>
    <row r="264" s="9" customFormat="1" ht="15.75" customHeight="1" x14ac:dyDescent="0.2"/>
    <row r="265" s="9" customFormat="1" ht="15.75" customHeight="1" x14ac:dyDescent="0.2"/>
    <row r="266" s="9" customFormat="1" ht="15.75" customHeight="1" x14ac:dyDescent="0.2"/>
    <row r="267" s="9" customFormat="1" ht="15.75" customHeight="1" x14ac:dyDescent="0.2"/>
    <row r="268" s="9" customFormat="1" ht="15.75" customHeight="1" x14ac:dyDescent="0.2"/>
    <row r="269" s="9" customFormat="1" ht="15.75" customHeight="1" x14ac:dyDescent="0.2"/>
    <row r="270" s="9" customFormat="1" ht="15.75" customHeight="1" x14ac:dyDescent="0.2"/>
    <row r="271" s="9" customFormat="1" ht="15.75" customHeight="1" x14ac:dyDescent="0.2"/>
    <row r="272" s="9" customFormat="1" ht="15.75" customHeight="1" x14ac:dyDescent="0.2"/>
    <row r="273" s="9" customFormat="1" ht="15.75" customHeight="1" x14ac:dyDescent="0.2"/>
    <row r="274" s="9" customFormat="1" ht="15.75" customHeight="1" x14ac:dyDescent="0.2"/>
    <row r="275" s="9" customFormat="1" ht="15.75" customHeight="1" x14ac:dyDescent="0.2"/>
    <row r="276" s="9" customFormat="1" ht="15.75" customHeight="1" x14ac:dyDescent="0.2"/>
    <row r="277" s="9" customFormat="1" ht="15.75" customHeight="1" x14ac:dyDescent="0.2"/>
    <row r="278" s="9" customFormat="1" ht="15.75" customHeight="1" x14ac:dyDescent="0.2"/>
    <row r="279" s="9" customFormat="1" ht="15.75" customHeight="1" x14ac:dyDescent="0.2"/>
    <row r="280" s="9" customFormat="1" ht="15.75" customHeight="1" x14ac:dyDescent="0.2"/>
    <row r="281" s="9" customFormat="1" ht="15.75" customHeight="1" x14ac:dyDescent="0.2"/>
    <row r="282" s="9" customFormat="1" ht="15.75" customHeight="1" x14ac:dyDescent="0.2"/>
    <row r="283" s="9" customFormat="1" ht="15.75" customHeight="1" x14ac:dyDescent="0.2"/>
    <row r="284" s="9" customFormat="1" ht="15.75" customHeight="1" x14ac:dyDescent="0.2"/>
    <row r="285" s="9" customFormat="1" ht="15.75" customHeight="1" x14ac:dyDescent="0.2"/>
    <row r="286" s="9" customFormat="1" ht="15.75" customHeight="1" x14ac:dyDescent="0.2"/>
    <row r="287" s="9" customFormat="1" ht="15.75" customHeight="1" x14ac:dyDescent="0.2"/>
    <row r="288" s="9" customFormat="1" ht="15.75" customHeight="1" x14ac:dyDescent="0.2"/>
    <row r="289" s="9" customFormat="1" ht="15.75" customHeight="1" x14ac:dyDescent="0.2"/>
    <row r="290" s="9" customFormat="1" ht="15.75" customHeight="1" x14ac:dyDescent="0.2"/>
    <row r="291" s="9" customFormat="1" ht="15.75" customHeight="1" x14ac:dyDescent="0.2"/>
    <row r="292" s="9" customFormat="1" ht="15.75" customHeight="1" x14ac:dyDescent="0.2"/>
    <row r="293" s="9" customFormat="1" ht="15.75" customHeight="1" x14ac:dyDescent="0.2"/>
    <row r="294" s="9" customFormat="1" ht="15.75" customHeight="1" x14ac:dyDescent="0.2"/>
    <row r="295" s="9" customFormat="1" ht="15.75" customHeight="1" x14ac:dyDescent="0.2"/>
    <row r="296" s="9" customFormat="1" ht="15.75" customHeight="1" x14ac:dyDescent="0.2"/>
    <row r="297" s="9" customFormat="1" ht="15.75" customHeight="1" x14ac:dyDescent="0.2"/>
    <row r="298" s="9" customFormat="1" ht="15.75" customHeight="1" x14ac:dyDescent="0.2"/>
    <row r="299" s="9" customFormat="1" ht="15.75" customHeight="1" x14ac:dyDescent="0.2"/>
    <row r="300" s="9" customFormat="1" ht="15.75" customHeight="1" x14ac:dyDescent="0.2"/>
    <row r="301" s="9" customFormat="1" ht="15.75" customHeight="1" x14ac:dyDescent="0.2"/>
    <row r="302" s="9" customFormat="1" ht="15.75" customHeight="1" x14ac:dyDescent="0.2"/>
    <row r="303" s="9" customFormat="1" ht="15.75" customHeight="1" x14ac:dyDescent="0.2"/>
    <row r="304" s="9" customFormat="1" ht="15.75" customHeight="1" x14ac:dyDescent="0.2"/>
    <row r="305" s="9" customFormat="1" ht="15.75" customHeight="1" x14ac:dyDescent="0.2"/>
    <row r="306" s="9" customFormat="1" ht="15.75" customHeight="1" x14ac:dyDescent="0.2"/>
    <row r="307" s="9" customFormat="1" ht="15.75" customHeight="1" x14ac:dyDescent="0.2"/>
    <row r="308" s="9" customFormat="1" ht="15.75" customHeight="1" x14ac:dyDescent="0.2"/>
    <row r="309" s="9" customFormat="1" ht="15.75" customHeight="1" x14ac:dyDescent="0.2"/>
    <row r="310" s="9" customFormat="1" ht="15.75" customHeight="1" x14ac:dyDescent="0.2"/>
    <row r="311" s="9" customFormat="1" ht="15.75" customHeight="1" x14ac:dyDescent="0.2"/>
    <row r="312" s="9" customFormat="1" ht="15.75" customHeight="1" x14ac:dyDescent="0.2"/>
    <row r="313" s="9" customFormat="1" ht="15.75" customHeight="1" x14ac:dyDescent="0.2"/>
    <row r="314" s="9" customFormat="1" ht="15.75" customHeight="1" x14ac:dyDescent="0.2"/>
    <row r="315" s="9" customFormat="1" ht="15.75" customHeight="1" x14ac:dyDescent="0.2"/>
    <row r="316" s="9" customFormat="1" ht="15.75" customHeight="1" x14ac:dyDescent="0.2"/>
    <row r="317" s="9" customFormat="1" ht="15.75" customHeight="1" x14ac:dyDescent="0.2"/>
    <row r="318" s="9" customFormat="1" ht="15.75" customHeight="1" x14ac:dyDescent="0.2"/>
    <row r="319" s="9" customFormat="1" ht="15.75" customHeight="1" x14ac:dyDescent="0.2"/>
    <row r="320" s="9" customFormat="1" ht="15.75" customHeight="1" x14ac:dyDescent="0.2"/>
    <row r="321" s="9" customFormat="1" ht="15.75" customHeight="1" x14ac:dyDescent="0.2"/>
    <row r="322" s="9" customFormat="1" ht="15.75" customHeight="1" x14ac:dyDescent="0.2"/>
    <row r="323" s="9" customFormat="1" ht="15.75" customHeight="1" x14ac:dyDescent="0.2"/>
    <row r="324" s="9" customFormat="1" ht="15.75" customHeight="1" x14ac:dyDescent="0.2"/>
    <row r="325" s="9" customFormat="1" ht="15.75" customHeight="1" x14ac:dyDescent="0.2"/>
    <row r="326" s="9" customFormat="1" ht="15.75" customHeight="1" x14ac:dyDescent="0.2"/>
    <row r="327" s="9" customFormat="1" ht="15.75" customHeight="1" x14ac:dyDescent="0.2"/>
    <row r="328" s="9" customFormat="1" ht="15.75" customHeight="1" x14ac:dyDescent="0.2"/>
    <row r="329" s="9" customFormat="1" ht="15.75" customHeight="1" x14ac:dyDescent="0.2"/>
    <row r="330" s="9" customFormat="1" ht="15.75" customHeight="1" x14ac:dyDescent="0.2"/>
    <row r="331" s="9" customFormat="1" ht="15.75" customHeight="1" x14ac:dyDescent="0.2"/>
    <row r="332" s="9" customFormat="1" ht="15.75" customHeight="1" x14ac:dyDescent="0.2"/>
    <row r="333" s="9" customFormat="1" ht="15.75" customHeight="1" x14ac:dyDescent="0.2"/>
    <row r="334" s="9" customFormat="1" ht="15.75" customHeight="1" x14ac:dyDescent="0.2"/>
    <row r="335" s="9" customFormat="1" ht="15.75" customHeight="1" x14ac:dyDescent="0.2"/>
    <row r="336" s="9" customFormat="1" ht="15.75" customHeight="1" x14ac:dyDescent="0.2"/>
    <row r="337" s="9" customFormat="1" ht="15.75" customHeight="1" x14ac:dyDescent="0.2"/>
    <row r="338" s="9" customFormat="1" ht="15.75" customHeight="1" x14ac:dyDescent="0.2"/>
    <row r="339" s="9" customFormat="1" ht="15.75" customHeight="1" x14ac:dyDescent="0.2"/>
    <row r="340" s="9" customFormat="1" ht="15.75" customHeight="1" x14ac:dyDescent="0.2"/>
    <row r="341" s="9" customFormat="1" ht="15.75" customHeight="1" x14ac:dyDescent="0.2"/>
    <row r="342" s="9" customFormat="1" ht="15.75" customHeight="1" x14ac:dyDescent="0.2"/>
    <row r="343" s="9" customFormat="1" ht="15.75" customHeight="1" x14ac:dyDescent="0.2"/>
    <row r="344" s="9" customFormat="1" ht="15.75" customHeight="1" x14ac:dyDescent="0.2"/>
    <row r="345" s="9" customFormat="1" ht="15.75" customHeight="1" x14ac:dyDescent="0.2"/>
    <row r="346" s="9" customFormat="1" ht="15.75" customHeight="1" x14ac:dyDescent="0.2"/>
    <row r="347" s="9" customFormat="1" ht="15.75" customHeight="1" x14ac:dyDescent="0.2"/>
    <row r="348" s="9" customFormat="1" ht="15.75" customHeight="1" x14ac:dyDescent="0.2"/>
    <row r="349" s="9" customFormat="1" ht="15.75" customHeight="1" x14ac:dyDescent="0.2"/>
    <row r="350" s="9" customFormat="1" ht="15.75" customHeight="1" x14ac:dyDescent="0.2"/>
    <row r="351" s="9" customFormat="1" ht="15.75" customHeight="1" x14ac:dyDescent="0.2"/>
    <row r="352" s="9" customFormat="1" ht="15.75" customHeight="1" x14ac:dyDescent="0.2"/>
    <row r="353" s="9" customFormat="1" ht="15.75" customHeight="1" x14ac:dyDescent="0.2"/>
    <row r="354" s="9" customFormat="1" ht="15.75" customHeight="1" x14ac:dyDescent="0.2"/>
    <row r="355" s="9" customFormat="1" ht="15.75" customHeight="1" x14ac:dyDescent="0.2"/>
    <row r="356" s="9" customFormat="1" ht="15.75" customHeight="1" x14ac:dyDescent="0.2"/>
    <row r="357" s="9" customFormat="1" ht="15.75" customHeight="1" x14ac:dyDescent="0.2"/>
    <row r="358" s="9" customFormat="1" ht="15.75" customHeight="1" x14ac:dyDescent="0.2"/>
    <row r="359" s="9" customFormat="1" ht="15.75" customHeight="1" x14ac:dyDescent="0.2"/>
    <row r="360" s="9" customFormat="1" ht="15.75" customHeight="1" x14ac:dyDescent="0.2"/>
    <row r="361" s="9" customFormat="1" ht="15.75" customHeight="1" x14ac:dyDescent="0.2"/>
    <row r="362" s="9" customFormat="1" ht="15.75" customHeight="1" x14ac:dyDescent="0.2"/>
    <row r="363" s="9" customFormat="1" ht="15.75" customHeight="1" x14ac:dyDescent="0.2"/>
    <row r="364" s="9" customFormat="1" ht="15.75" customHeight="1" x14ac:dyDescent="0.2"/>
    <row r="365" s="9" customFormat="1" ht="15.75" customHeight="1" x14ac:dyDescent="0.2"/>
    <row r="366" s="9" customFormat="1" ht="15.75" customHeight="1" x14ac:dyDescent="0.2"/>
    <row r="367" s="9" customFormat="1" ht="15.75" customHeight="1" x14ac:dyDescent="0.2"/>
    <row r="368" s="9" customFormat="1" ht="15.75" customHeight="1" x14ac:dyDescent="0.2"/>
    <row r="369" s="9" customFormat="1" ht="15.75" customHeight="1" x14ac:dyDescent="0.2"/>
    <row r="370" s="9" customFormat="1" ht="15.75" customHeight="1" x14ac:dyDescent="0.2"/>
    <row r="371" s="9" customFormat="1" ht="15.75" customHeight="1" x14ac:dyDescent="0.2"/>
    <row r="372" s="9" customFormat="1" ht="15.75" customHeight="1" x14ac:dyDescent="0.2"/>
    <row r="373" s="9" customFormat="1" ht="15.75" customHeight="1" x14ac:dyDescent="0.2"/>
    <row r="374" s="9" customFormat="1" ht="15.75" customHeight="1" x14ac:dyDescent="0.2"/>
    <row r="375" s="9" customFormat="1" ht="15.75" customHeight="1" x14ac:dyDescent="0.2"/>
    <row r="376" s="9" customFormat="1" ht="15.75" customHeight="1" x14ac:dyDescent="0.2"/>
    <row r="377" s="9" customFormat="1" ht="15.75" customHeight="1" x14ac:dyDescent="0.2"/>
    <row r="378" s="9" customFormat="1" ht="15.75" customHeight="1" x14ac:dyDescent="0.2"/>
    <row r="379" s="9" customFormat="1" ht="15.75" customHeight="1" x14ac:dyDescent="0.2"/>
    <row r="380" s="9" customFormat="1" ht="15.75" customHeight="1" x14ac:dyDescent="0.2"/>
    <row r="381" s="9" customFormat="1" ht="15.75" customHeight="1" x14ac:dyDescent="0.2"/>
    <row r="382" s="9" customFormat="1" ht="15.75" customHeight="1" x14ac:dyDescent="0.2"/>
    <row r="383" s="9" customFormat="1" ht="15.75" customHeight="1" x14ac:dyDescent="0.2"/>
    <row r="384" s="9" customFormat="1" ht="15.75" customHeight="1" x14ac:dyDescent="0.2"/>
    <row r="385" s="9" customFormat="1" ht="15.75" customHeight="1" x14ac:dyDescent="0.2"/>
    <row r="386" s="9" customFormat="1" ht="15.75" customHeight="1" x14ac:dyDescent="0.2"/>
    <row r="387" s="9" customFormat="1" ht="15.75" customHeight="1" x14ac:dyDescent="0.2"/>
    <row r="388" s="9" customFormat="1" ht="15.75" customHeight="1" x14ac:dyDescent="0.2"/>
    <row r="389" s="9" customFormat="1" ht="15.75" customHeight="1" x14ac:dyDescent="0.2"/>
    <row r="390" s="9" customFormat="1" ht="15.75" customHeight="1" x14ac:dyDescent="0.2"/>
    <row r="391" s="9" customFormat="1" ht="15.75" customHeight="1" x14ac:dyDescent="0.2"/>
    <row r="392" s="9" customFormat="1" ht="15.75" customHeight="1" x14ac:dyDescent="0.2"/>
    <row r="393" s="9" customFormat="1" ht="15.75" customHeight="1" x14ac:dyDescent="0.2"/>
    <row r="394" s="9" customFormat="1" ht="15.75" customHeight="1" x14ac:dyDescent="0.2"/>
    <row r="395" s="9" customFormat="1" ht="15.75" customHeight="1" x14ac:dyDescent="0.2"/>
    <row r="396" s="9" customFormat="1" ht="15.75" customHeight="1" x14ac:dyDescent="0.2"/>
    <row r="397" s="9" customFormat="1" ht="15.75" customHeight="1" x14ac:dyDescent="0.2"/>
    <row r="398" s="9" customFormat="1" ht="15.75" customHeight="1" x14ac:dyDescent="0.2"/>
    <row r="399" s="9" customFormat="1" ht="15.75" customHeight="1" x14ac:dyDescent="0.2"/>
    <row r="400" s="9" customFormat="1" ht="15.75" customHeight="1" x14ac:dyDescent="0.2"/>
    <row r="401" s="9" customFormat="1" ht="15.75" customHeight="1" x14ac:dyDescent="0.2"/>
    <row r="402" s="9" customFormat="1" ht="15.75" customHeight="1" x14ac:dyDescent="0.2"/>
    <row r="403" s="9" customFormat="1" ht="15.75" customHeight="1" x14ac:dyDescent="0.2"/>
    <row r="404" s="9" customFormat="1" ht="15.75" customHeight="1" x14ac:dyDescent="0.2"/>
    <row r="405" s="9" customFormat="1" ht="15.75" customHeight="1" x14ac:dyDescent="0.2"/>
    <row r="406" s="9" customFormat="1" ht="15.75" customHeight="1" x14ac:dyDescent="0.2"/>
    <row r="407" s="9" customFormat="1" ht="15.75" customHeight="1" x14ac:dyDescent="0.2"/>
    <row r="408" s="9" customFormat="1" ht="15.75" customHeight="1" x14ac:dyDescent="0.2"/>
    <row r="409" s="9" customFormat="1" ht="15.75" customHeight="1" x14ac:dyDescent="0.2"/>
    <row r="410" s="9" customFormat="1" ht="15.75" customHeight="1" x14ac:dyDescent="0.2"/>
    <row r="411" s="9" customFormat="1" ht="15.75" customHeight="1" x14ac:dyDescent="0.2"/>
    <row r="412" s="9" customFormat="1" ht="15.75" customHeight="1" x14ac:dyDescent="0.2"/>
    <row r="413" s="9" customFormat="1" ht="15.75" customHeight="1" x14ac:dyDescent="0.2"/>
    <row r="414" s="9" customFormat="1" ht="15.75" customHeight="1" x14ac:dyDescent="0.2"/>
    <row r="415" s="9" customFormat="1" ht="15.75" customHeight="1" x14ac:dyDescent="0.2"/>
    <row r="416" s="9" customFormat="1" ht="15.75" customHeight="1" x14ac:dyDescent="0.2"/>
    <row r="417" s="9" customFormat="1" ht="15.75" customHeight="1" x14ac:dyDescent="0.2"/>
    <row r="418" s="9" customFormat="1" ht="15.75" customHeight="1" x14ac:dyDescent="0.2"/>
    <row r="419" s="9" customFormat="1" ht="15.75" customHeight="1" x14ac:dyDescent="0.2"/>
    <row r="420" s="9" customFormat="1" ht="15.75" customHeight="1" x14ac:dyDescent="0.2"/>
    <row r="421" s="9" customFormat="1" ht="15.75" customHeight="1" x14ac:dyDescent="0.2"/>
    <row r="422" s="9" customFormat="1" ht="15.75" customHeight="1" x14ac:dyDescent="0.2"/>
    <row r="423" s="9" customFormat="1" ht="15.75" customHeight="1" x14ac:dyDescent="0.2"/>
    <row r="424" s="9" customFormat="1" ht="15.75" customHeight="1" x14ac:dyDescent="0.2"/>
    <row r="425" s="9" customFormat="1" ht="15.75" customHeight="1" x14ac:dyDescent="0.2"/>
    <row r="426" s="9" customFormat="1" ht="15.75" customHeight="1" x14ac:dyDescent="0.2"/>
    <row r="427" s="9" customFormat="1" ht="15.75" customHeight="1" x14ac:dyDescent="0.2"/>
    <row r="428" s="9" customFormat="1" ht="15.75" customHeight="1" x14ac:dyDescent="0.2"/>
    <row r="429" s="9" customFormat="1" ht="15.75" customHeight="1" x14ac:dyDescent="0.2"/>
    <row r="430" s="9" customFormat="1" ht="15.75" customHeight="1" x14ac:dyDescent="0.2"/>
    <row r="431" s="9" customFormat="1" ht="15.75" customHeight="1" x14ac:dyDescent="0.2"/>
    <row r="432" s="9" customFormat="1" ht="15.75" customHeight="1" x14ac:dyDescent="0.2"/>
    <row r="433" s="9" customFormat="1" ht="15.75" customHeight="1" x14ac:dyDescent="0.2"/>
    <row r="434" s="9" customFormat="1" ht="15.75" customHeight="1" x14ac:dyDescent="0.2"/>
    <row r="435" s="9" customFormat="1" ht="15.75" customHeight="1" x14ac:dyDescent="0.2"/>
    <row r="436" s="9" customFormat="1" ht="15.75" customHeight="1" x14ac:dyDescent="0.2"/>
    <row r="437" s="9" customFormat="1" ht="15.75" customHeight="1" x14ac:dyDescent="0.2"/>
    <row r="438" s="9" customFormat="1" ht="15.75" customHeight="1" x14ac:dyDescent="0.2"/>
    <row r="439" s="9" customFormat="1" ht="15.75" customHeight="1" x14ac:dyDescent="0.2"/>
    <row r="440" s="9" customFormat="1" ht="15.75" customHeight="1" x14ac:dyDescent="0.2"/>
    <row r="441" s="9" customFormat="1" ht="15.75" customHeight="1" x14ac:dyDescent="0.2"/>
    <row r="442" s="9" customFormat="1" ht="15.75" customHeight="1" x14ac:dyDescent="0.2"/>
    <row r="443" s="9" customFormat="1" ht="15.75" customHeight="1" x14ac:dyDescent="0.2"/>
    <row r="444" s="9" customFormat="1" ht="15.75" customHeight="1" x14ac:dyDescent="0.2"/>
    <row r="445" s="9" customFormat="1" ht="15.75" customHeight="1" x14ac:dyDescent="0.2"/>
    <row r="446" s="9" customFormat="1" ht="15.75" customHeight="1" x14ac:dyDescent="0.2"/>
    <row r="447" s="9" customFormat="1" ht="15.75" customHeight="1" x14ac:dyDescent="0.2"/>
    <row r="448" s="9" customFormat="1" ht="15.75" customHeight="1" x14ac:dyDescent="0.2"/>
    <row r="449" s="9" customFormat="1" ht="15.75" customHeight="1" x14ac:dyDescent="0.2"/>
    <row r="450" s="9" customFormat="1" ht="15.75" customHeight="1" x14ac:dyDescent="0.2"/>
    <row r="451" s="9" customFormat="1" ht="15.75" customHeight="1" x14ac:dyDescent="0.2"/>
    <row r="452" s="9" customFormat="1" ht="15.75" customHeight="1" x14ac:dyDescent="0.2"/>
    <row r="453" s="9" customFormat="1" ht="15.75" customHeight="1" x14ac:dyDescent="0.2"/>
    <row r="454" s="9" customFormat="1" ht="15.75" customHeight="1" x14ac:dyDescent="0.2"/>
    <row r="455" s="9" customFormat="1" ht="15.75" customHeight="1" x14ac:dyDescent="0.2"/>
    <row r="456" s="9" customFormat="1" ht="15.75" customHeight="1" x14ac:dyDescent="0.2"/>
    <row r="457" s="9" customFormat="1" ht="15.75" customHeight="1" x14ac:dyDescent="0.2"/>
    <row r="458" s="9" customFormat="1" ht="15.75" customHeight="1" x14ac:dyDescent="0.2"/>
    <row r="459" s="9" customFormat="1" ht="15.75" customHeight="1" x14ac:dyDescent="0.2"/>
    <row r="460" s="9" customFormat="1" ht="15.75" customHeight="1" x14ac:dyDescent="0.2"/>
    <row r="461" s="9" customFormat="1" ht="15.75" customHeight="1" x14ac:dyDescent="0.2"/>
    <row r="462" s="9" customFormat="1" ht="15.75" customHeight="1" x14ac:dyDescent="0.2"/>
    <row r="463" s="9" customFormat="1" ht="15.75" customHeight="1" x14ac:dyDescent="0.2"/>
    <row r="464" s="9" customFormat="1" ht="15.75" customHeight="1" x14ac:dyDescent="0.2"/>
    <row r="465" s="9" customFormat="1" ht="15.75" customHeight="1" x14ac:dyDescent="0.2"/>
    <row r="466" s="9" customFormat="1" ht="15.75" customHeight="1" x14ac:dyDescent="0.2"/>
    <row r="467" s="9" customFormat="1" ht="15.75" customHeight="1" x14ac:dyDescent="0.2"/>
    <row r="468" s="9" customFormat="1" ht="15.75" customHeight="1" x14ac:dyDescent="0.2"/>
    <row r="469" s="9" customFormat="1" ht="15.75" customHeight="1" x14ac:dyDescent="0.2"/>
    <row r="470" s="9" customFormat="1" ht="15.75" customHeight="1" x14ac:dyDescent="0.2"/>
    <row r="471" s="9" customFormat="1" ht="15.75" customHeight="1" x14ac:dyDescent="0.2"/>
    <row r="472" s="9" customFormat="1" ht="15.75" customHeight="1" x14ac:dyDescent="0.2"/>
    <row r="473" s="9" customFormat="1" ht="15.75" customHeight="1" x14ac:dyDescent="0.2"/>
    <row r="474" s="9" customFormat="1" ht="15.75" customHeight="1" x14ac:dyDescent="0.2"/>
    <row r="475" s="9" customFormat="1" ht="15.75" customHeight="1" x14ac:dyDescent="0.2"/>
    <row r="476" s="9" customFormat="1" ht="15.75" customHeight="1" x14ac:dyDescent="0.2"/>
    <row r="477" s="9" customFormat="1" ht="15.75" customHeight="1" x14ac:dyDescent="0.2"/>
    <row r="478" s="9" customFormat="1" ht="15.75" customHeight="1" x14ac:dyDescent="0.2"/>
    <row r="479" s="9" customFormat="1" ht="15.75" customHeight="1" x14ac:dyDescent="0.2"/>
    <row r="480" s="9" customFormat="1" ht="15.75" customHeight="1" x14ac:dyDescent="0.2"/>
    <row r="481" s="9" customFormat="1" ht="15.75" customHeight="1" x14ac:dyDescent="0.2"/>
    <row r="482" s="9" customFormat="1" ht="15.75" customHeight="1" x14ac:dyDescent="0.2"/>
    <row r="483" s="9" customFormat="1" ht="15.75" customHeight="1" x14ac:dyDescent="0.2"/>
    <row r="484" s="9" customFormat="1" ht="15.75" customHeight="1" x14ac:dyDescent="0.2"/>
    <row r="485" s="9" customFormat="1" ht="15.75" customHeight="1" x14ac:dyDescent="0.2"/>
    <row r="486" s="9" customFormat="1" ht="15.75" customHeight="1" x14ac:dyDescent="0.2"/>
    <row r="487" s="9" customFormat="1" ht="15.75" customHeight="1" x14ac:dyDescent="0.2"/>
    <row r="488" s="9" customFormat="1" ht="15.75" customHeight="1" x14ac:dyDescent="0.2"/>
    <row r="489" s="9" customFormat="1" ht="15.75" customHeight="1" x14ac:dyDescent="0.2"/>
    <row r="490" s="9" customFormat="1" ht="15.75" customHeight="1" x14ac:dyDescent="0.2"/>
    <row r="491" s="9" customFormat="1" ht="15.75" customHeight="1" x14ac:dyDescent="0.2"/>
    <row r="492" s="9" customFormat="1" ht="15.75" customHeight="1" x14ac:dyDescent="0.2"/>
    <row r="493" s="9" customFormat="1" ht="15.75" customHeight="1" x14ac:dyDescent="0.2"/>
    <row r="494" s="9" customFormat="1" ht="15.75" customHeight="1" x14ac:dyDescent="0.2"/>
    <row r="495" s="9" customFormat="1" ht="15.75" customHeight="1" x14ac:dyDescent="0.2"/>
    <row r="496" s="9" customFormat="1" ht="15.75" customHeight="1" x14ac:dyDescent="0.2"/>
    <row r="497" s="9" customFormat="1" ht="15.75" customHeight="1" x14ac:dyDescent="0.2"/>
    <row r="498" s="9" customFormat="1" ht="15.75" customHeight="1" x14ac:dyDescent="0.2"/>
    <row r="499" s="9" customFormat="1" ht="15.75" customHeight="1" x14ac:dyDescent="0.2"/>
    <row r="500" s="9" customFormat="1" ht="15.75" customHeight="1" x14ac:dyDescent="0.2"/>
    <row r="501" s="9" customFormat="1" ht="15.75" customHeight="1" x14ac:dyDescent="0.2"/>
    <row r="502" s="9" customFormat="1" ht="15.75" customHeight="1" x14ac:dyDescent="0.2"/>
    <row r="503" s="9" customFormat="1" ht="15.75" customHeight="1" x14ac:dyDescent="0.2"/>
    <row r="504" s="9" customFormat="1" ht="15.75" customHeight="1" x14ac:dyDescent="0.2"/>
    <row r="505" s="9" customFormat="1" ht="15.75" customHeight="1" x14ac:dyDescent="0.2"/>
    <row r="506" s="9" customFormat="1" ht="15.75" customHeight="1" x14ac:dyDescent="0.2"/>
    <row r="507" s="9" customFormat="1" ht="15.75" customHeight="1" x14ac:dyDescent="0.2"/>
    <row r="508" s="9" customFormat="1" ht="15.75" customHeight="1" x14ac:dyDescent="0.2"/>
    <row r="509" s="9" customFormat="1" ht="15.75" customHeight="1" x14ac:dyDescent="0.2"/>
    <row r="510" s="9" customFormat="1" ht="15.75" customHeight="1" x14ac:dyDescent="0.2"/>
    <row r="511" s="9" customFormat="1" ht="15.75" customHeight="1" x14ac:dyDescent="0.2"/>
    <row r="512" s="9" customFormat="1" ht="15.75" customHeight="1" x14ac:dyDescent="0.2"/>
    <row r="513" s="9" customFormat="1" ht="15.75" customHeight="1" x14ac:dyDescent="0.2"/>
    <row r="514" s="9" customFormat="1" ht="15.75" customHeight="1" x14ac:dyDescent="0.2"/>
    <row r="515" s="9" customFormat="1" ht="15.75" customHeight="1" x14ac:dyDescent="0.2"/>
    <row r="516" s="9" customFormat="1" ht="15.75" customHeight="1" x14ac:dyDescent="0.2"/>
    <row r="517" s="9" customFormat="1" ht="15.75" customHeight="1" x14ac:dyDescent="0.2"/>
    <row r="518" s="9" customFormat="1" ht="15.75" customHeight="1" x14ac:dyDescent="0.2"/>
    <row r="519" s="9" customFormat="1" ht="15.75" customHeight="1" x14ac:dyDescent="0.2"/>
    <row r="520" s="9" customFormat="1" ht="15.75" customHeight="1" x14ac:dyDescent="0.2"/>
    <row r="521" s="9" customFormat="1" ht="15.75" customHeight="1" x14ac:dyDescent="0.2"/>
    <row r="522" s="9" customFormat="1" ht="15.75" customHeight="1" x14ac:dyDescent="0.2"/>
    <row r="523" s="9" customFormat="1" ht="15.75" customHeight="1" x14ac:dyDescent="0.2"/>
    <row r="524" s="9" customFormat="1" ht="15.75" customHeight="1" x14ac:dyDescent="0.2"/>
    <row r="525" s="9" customFormat="1" ht="15.75" customHeight="1" x14ac:dyDescent="0.2"/>
    <row r="526" s="9" customFormat="1" ht="15.75" customHeight="1" x14ac:dyDescent="0.2"/>
    <row r="527" s="9" customFormat="1" ht="15.75" customHeight="1" x14ac:dyDescent="0.2"/>
    <row r="528" s="9" customFormat="1" ht="15.75" customHeight="1" x14ac:dyDescent="0.2"/>
    <row r="529" s="9" customFormat="1" ht="15.75" customHeight="1" x14ac:dyDescent="0.2"/>
    <row r="530" s="9" customFormat="1" ht="15.75" customHeight="1" x14ac:dyDescent="0.2"/>
    <row r="531" s="9" customFormat="1" ht="15.75" customHeight="1" x14ac:dyDescent="0.2"/>
    <row r="532" s="9" customFormat="1" ht="15.75" customHeight="1" x14ac:dyDescent="0.2"/>
    <row r="533" s="9" customFormat="1" ht="15.75" customHeight="1" x14ac:dyDescent="0.2"/>
    <row r="534" s="9" customFormat="1" ht="15.75" customHeight="1" x14ac:dyDescent="0.2"/>
    <row r="535" s="9" customFormat="1" ht="15.75" customHeight="1" x14ac:dyDescent="0.2"/>
    <row r="536" s="9" customFormat="1" ht="15.75" customHeight="1" x14ac:dyDescent="0.2"/>
    <row r="537" s="9" customFormat="1" ht="15.75" customHeight="1" x14ac:dyDescent="0.2"/>
    <row r="538" s="9" customFormat="1" ht="15.75" customHeight="1" x14ac:dyDescent="0.2"/>
    <row r="539" s="9" customFormat="1" ht="15.75" customHeight="1" x14ac:dyDescent="0.2"/>
    <row r="540" s="9" customFormat="1" ht="15.75" customHeight="1" x14ac:dyDescent="0.2"/>
    <row r="541" s="9" customFormat="1" ht="15.75" customHeight="1" x14ac:dyDescent="0.2"/>
    <row r="542" s="9" customFormat="1" ht="15.75" customHeight="1" x14ac:dyDescent="0.2"/>
    <row r="543" s="9" customFormat="1" ht="15.75" customHeight="1" x14ac:dyDescent="0.2"/>
    <row r="544" s="9" customFormat="1" ht="15.75" customHeight="1" x14ac:dyDescent="0.2"/>
    <row r="545" s="9" customFormat="1" ht="15.75" customHeight="1" x14ac:dyDescent="0.2"/>
    <row r="546" s="9" customFormat="1" ht="15.75" customHeight="1" x14ac:dyDescent="0.2"/>
    <row r="547" s="9" customFormat="1" ht="15.75" customHeight="1" x14ac:dyDescent="0.2"/>
    <row r="548" s="9" customFormat="1" ht="15.75" customHeight="1" x14ac:dyDescent="0.2"/>
    <row r="549" s="9" customFormat="1" ht="15.75" customHeight="1" x14ac:dyDescent="0.2"/>
    <row r="550" s="9" customFormat="1" ht="15.75" customHeight="1" x14ac:dyDescent="0.2"/>
    <row r="551" s="9" customFormat="1" ht="15.75" customHeight="1" x14ac:dyDescent="0.2"/>
    <row r="552" s="9" customFormat="1" ht="15.75" customHeight="1" x14ac:dyDescent="0.2"/>
    <row r="553" s="9" customFormat="1" ht="15.75" customHeight="1" x14ac:dyDescent="0.2"/>
    <row r="554" s="9" customFormat="1" ht="15.75" customHeight="1" x14ac:dyDescent="0.2"/>
    <row r="555" s="9" customFormat="1" ht="15.75" customHeight="1" x14ac:dyDescent="0.2"/>
    <row r="556" s="9" customFormat="1" ht="15.75" customHeight="1" x14ac:dyDescent="0.2"/>
    <row r="557" s="9" customFormat="1" ht="15.75" customHeight="1" x14ac:dyDescent="0.2"/>
    <row r="558" s="9" customFormat="1" ht="15.75" customHeight="1" x14ac:dyDescent="0.2"/>
    <row r="559" s="9" customFormat="1" ht="15.75" customHeight="1" x14ac:dyDescent="0.2"/>
    <row r="560" s="9" customFormat="1" ht="15.75" customHeight="1" x14ac:dyDescent="0.2"/>
    <row r="561" s="9" customFormat="1" ht="15.75" customHeight="1" x14ac:dyDescent="0.2"/>
    <row r="562" s="9" customFormat="1" ht="15.75" customHeight="1" x14ac:dyDescent="0.2"/>
    <row r="563" s="9" customFormat="1" ht="15.75" customHeight="1" x14ac:dyDescent="0.2"/>
    <row r="564" s="9" customFormat="1" ht="15.75" customHeight="1" x14ac:dyDescent="0.2"/>
    <row r="565" s="9" customFormat="1" ht="15.75" customHeight="1" x14ac:dyDescent="0.2"/>
    <row r="566" s="9" customFormat="1" ht="15.75" customHeight="1" x14ac:dyDescent="0.2"/>
    <row r="567" s="9" customFormat="1" ht="15.75" customHeight="1" x14ac:dyDescent="0.2"/>
    <row r="568" s="9" customFormat="1" ht="15.75" customHeight="1" x14ac:dyDescent="0.2"/>
    <row r="569" s="9" customFormat="1" ht="15.75" customHeight="1" x14ac:dyDescent="0.2"/>
    <row r="570" s="9" customFormat="1" ht="15.75" customHeight="1" x14ac:dyDescent="0.2"/>
    <row r="571" s="9" customFormat="1" ht="15.75" customHeight="1" x14ac:dyDescent="0.2"/>
    <row r="572" s="9" customFormat="1" ht="15.75" customHeight="1" x14ac:dyDescent="0.2"/>
    <row r="573" s="9" customFormat="1" ht="15.75" customHeight="1" x14ac:dyDescent="0.2"/>
    <row r="574" s="9" customFormat="1" ht="15.75" customHeight="1" x14ac:dyDescent="0.2"/>
    <row r="575" s="9" customFormat="1" ht="15.75" customHeight="1" x14ac:dyDescent="0.2"/>
    <row r="576" s="9" customFormat="1" ht="15.75" customHeight="1" x14ac:dyDescent="0.2"/>
    <row r="577" s="9" customFormat="1" ht="15.75" customHeight="1" x14ac:dyDescent="0.2"/>
    <row r="578" s="9" customFormat="1" ht="15.75" customHeight="1" x14ac:dyDescent="0.2"/>
    <row r="579" s="9" customFormat="1" ht="15.75" customHeight="1" x14ac:dyDescent="0.2"/>
    <row r="580" s="9" customFormat="1" ht="15.75" customHeight="1" x14ac:dyDescent="0.2"/>
    <row r="581" s="9" customFormat="1" ht="15.75" customHeight="1" x14ac:dyDescent="0.2"/>
    <row r="582" s="9" customFormat="1" ht="15.75" customHeight="1" x14ac:dyDescent="0.2"/>
    <row r="583" s="9" customFormat="1" ht="15.75" customHeight="1" x14ac:dyDescent="0.2"/>
    <row r="584" s="9" customFormat="1" ht="15.75" customHeight="1" x14ac:dyDescent="0.2"/>
    <row r="585" s="9" customFormat="1" ht="15.75" customHeight="1" x14ac:dyDescent="0.2"/>
    <row r="586" s="9" customFormat="1" ht="15.75" customHeight="1" x14ac:dyDescent="0.2"/>
    <row r="587" s="9" customFormat="1" ht="15.75" customHeight="1" x14ac:dyDescent="0.2"/>
    <row r="588" s="9" customFormat="1" ht="15.75" customHeight="1" x14ac:dyDescent="0.2"/>
    <row r="589" s="9" customFormat="1" ht="15.75" customHeight="1" x14ac:dyDescent="0.2"/>
    <row r="590" s="9" customFormat="1" ht="15.75" customHeight="1" x14ac:dyDescent="0.2"/>
    <row r="591" s="9" customFormat="1" ht="15.75" customHeight="1" x14ac:dyDescent="0.2"/>
    <row r="592" s="9" customFormat="1" ht="15.75" customHeight="1" x14ac:dyDescent="0.2"/>
    <row r="593" s="9" customFormat="1" ht="15.75" customHeight="1" x14ac:dyDescent="0.2"/>
    <row r="594" s="9" customFormat="1" ht="15.75" customHeight="1" x14ac:dyDescent="0.2"/>
    <row r="595" s="9" customFormat="1" ht="15.75" customHeight="1" x14ac:dyDescent="0.2"/>
    <row r="596" s="9" customFormat="1" ht="15.75" customHeight="1" x14ac:dyDescent="0.2"/>
    <row r="597" s="9" customFormat="1" ht="15.75" customHeight="1" x14ac:dyDescent="0.2"/>
    <row r="598" s="9" customFormat="1" ht="15.75" customHeight="1" x14ac:dyDescent="0.2"/>
    <row r="599" s="9" customFormat="1" ht="15.75" customHeight="1" x14ac:dyDescent="0.2"/>
    <row r="600" s="9" customFormat="1" ht="15.75" customHeight="1" x14ac:dyDescent="0.2"/>
    <row r="601" s="9" customFormat="1" ht="15.75" customHeight="1" x14ac:dyDescent="0.2"/>
    <row r="602" s="9" customFormat="1" ht="15.75" customHeight="1" x14ac:dyDescent="0.2"/>
    <row r="603" s="9" customFormat="1" ht="15.75" customHeight="1" x14ac:dyDescent="0.2"/>
    <row r="604" s="9" customFormat="1" ht="15.75" customHeight="1" x14ac:dyDescent="0.2"/>
    <row r="605" s="9" customFormat="1" ht="15.75" customHeight="1" x14ac:dyDescent="0.2"/>
    <row r="606" s="9" customFormat="1" ht="15.75" customHeight="1" x14ac:dyDescent="0.2"/>
    <row r="607" s="9" customFormat="1" ht="15.75" customHeight="1" x14ac:dyDescent="0.2"/>
    <row r="608" s="9" customFormat="1" ht="15.75" customHeight="1" x14ac:dyDescent="0.2"/>
    <row r="609" s="9" customFormat="1" ht="15.75" customHeight="1" x14ac:dyDescent="0.2"/>
    <row r="610" s="9" customFormat="1" ht="15.75" customHeight="1" x14ac:dyDescent="0.2"/>
    <row r="611" s="9" customFormat="1" ht="15.75" customHeight="1" x14ac:dyDescent="0.2"/>
    <row r="612" s="9" customFormat="1" ht="15.75" customHeight="1" x14ac:dyDescent="0.2"/>
    <row r="613" s="9" customFormat="1" ht="15.75" customHeight="1" x14ac:dyDescent="0.2"/>
    <row r="614" s="9" customFormat="1" ht="15.75" customHeight="1" x14ac:dyDescent="0.2"/>
    <row r="615" s="9" customFormat="1" ht="15.75" customHeight="1" x14ac:dyDescent="0.2"/>
    <row r="616" s="9" customFormat="1" ht="15.75" customHeight="1" x14ac:dyDescent="0.2"/>
    <row r="617" s="9" customFormat="1" ht="15.75" customHeight="1" x14ac:dyDescent="0.2"/>
    <row r="618" s="9" customFormat="1" ht="15.75" customHeight="1" x14ac:dyDescent="0.2"/>
    <row r="619" s="9" customFormat="1" ht="15.75" customHeight="1" x14ac:dyDescent="0.2"/>
    <row r="620" s="9" customFormat="1" ht="15.75" customHeight="1" x14ac:dyDescent="0.2"/>
    <row r="621" s="9" customFormat="1" ht="15.75" customHeight="1" x14ac:dyDescent="0.2"/>
    <row r="622" s="9" customFormat="1" ht="15.75" customHeight="1" x14ac:dyDescent="0.2"/>
    <row r="623" s="9" customFormat="1" ht="15.75" customHeight="1" x14ac:dyDescent="0.2"/>
    <row r="624" s="9" customFormat="1" ht="15.75" customHeight="1" x14ac:dyDescent="0.2"/>
    <row r="625" s="9" customFormat="1" ht="15.75" customHeight="1" x14ac:dyDescent="0.2"/>
    <row r="626" s="9" customFormat="1" ht="15.75" customHeight="1" x14ac:dyDescent="0.2"/>
    <row r="627" s="9" customFormat="1" ht="15.75" customHeight="1" x14ac:dyDescent="0.2"/>
    <row r="628" s="9" customFormat="1" ht="15.75" customHeight="1" x14ac:dyDescent="0.2"/>
    <row r="629" s="9" customFormat="1" ht="15.75" customHeight="1" x14ac:dyDescent="0.2"/>
    <row r="630" s="9" customFormat="1" ht="15.75" customHeight="1" x14ac:dyDescent="0.2"/>
    <row r="631" s="9" customFormat="1" ht="15.75" customHeight="1" x14ac:dyDescent="0.2"/>
    <row r="632" s="9" customFormat="1" ht="15.75" customHeight="1" x14ac:dyDescent="0.2"/>
    <row r="633" s="9" customFormat="1" ht="15.75" customHeight="1" x14ac:dyDescent="0.2"/>
    <row r="634" s="9" customFormat="1" ht="15.75" customHeight="1" x14ac:dyDescent="0.2"/>
    <row r="635" s="9" customFormat="1" ht="15.75" customHeight="1" x14ac:dyDescent="0.2"/>
    <row r="636" s="9" customFormat="1" ht="15.75" customHeight="1" x14ac:dyDescent="0.2"/>
    <row r="637" s="9" customFormat="1" ht="15.75" customHeight="1" x14ac:dyDescent="0.2"/>
    <row r="638" s="9" customFormat="1" ht="15.75" customHeight="1" x14ac:dyDescent="0.2"/>
    <row r="639" s="9" customFormat="1" ht="15.75" customHeight="1" x14ac:dyDescent="0.2"/>
    <row r="640" s="9" customFormat="1" ht="15.75" customHeight="1" x14ac:dyDescent="0.2"/>
    <row r="641" s="9" customFormat="1" ht="15.75" customHeight="1" x14ac:dyDescent="0.2"/>
    <row r="642" s="9" customFormat="1" ht="15.75" customHeight="1" x14ac:dyDescent="0.2"/>
    <row r="643" s="9" customFormat="1" ht="15.75" customHeight="1" x14ac:dyDescent="0.2"/>
    <row r="644" s="9" customFormat="1" ht="15.75" customHeight="1" x14ac:dyDescent="0.2"/>
    <row r="645" s="9" customFormat="1" ht="15.75" customHeight="1" x14ac:dyDescent="0.2"/>
    <row r="646" s="9" customFormat="1" ht="15.75" customHeight="1" x14ac:dyDescent="0.2"/>
    <row r="647" s="9" customFormat="1" ht="15.75" customHeight="1" x14ac:dyDescent="0.2"/>
    <row r="648" s="9" customFormat="1" ht="15.75" customHeight="1" x14ac:dyDescent="0.2"/>
    <row r="649" s="9" customFormat="1" ht="15.75" customHeight="1" x14ac:dyDescent="0.2"/>
    <row r="650" s="9" customFormat="1" ht="15.75" customHeight="1" x14ac:dyDescent="0.2"/>
    <row r="651" s="9" customFormat="1" ht="15.75" customHeight="1" x14ac:dyDescent="0.2"/>
    <row r="652" s="9" customFormat="1" ht="15.75" customHeight="1" x14ac:dyDescent="0.2"/>
    <row r="653" s="9" customFormat="1" ht="15.75" customHeight="1" x14ac:dyDescent="0.2"/>
    <row r="654" s="9" customFormat="1" ht="15.75" customHeight="1" x14ac:dyDescent="0.2"/>
    <row r="655" s="9" customFormat="1" ht="15.75" customHeight="1" x14ac:dyDescent="0.2"/>
    <row r="656" s="9" customFormat="1" ht="15.75" customHeight="1" x14ac:dyDescent="0.2"/>
    <row r="657" s="9" customFormat="1" ht="15.75" customHeight="1" x14ac:dyDescent="0.2"/>
    <row r="658" s="9" customFormat="1" ht="15.75" customHeight="1" x14ac:dyDescent="0.2"/>
    <row r="659" s="9" customFormat="1" ht="15.75" customHeight="1" x14ac:dyDescent="0.2"/>
    <row r="660" s="9" customFormat="1" ht="15.75" customHeight="1" x14ac:dyDescent="0.2"/>
    <row r="661" s="9" customFormat="1" ht="15.75" customHeight="1" x14ac:dyDescent="0.2"/>
    <row r="662" s="9" customFormat="1" ht="15.75" customHeight="1" x14ac:dyDescent="0.2"/>
    <row r="663" s="9" customFormat="1" ht="15.75" customHeight="1" x14ac:dyDescent="0.2"/>
    <row r="664" s="9" customFormat="1" ht="15.75" customHeight="1" x14ac:dyDescent="0.2"/>
    <row r="665" s="9" customFormat="1" ht="15.75" customHeight="1" x14ac:dyDescent="0.2"/>
    <row r="666" s="9" customFormat="1" ht="15.75" customHeight="1" x14ac:dyDescent="0.2"/>
    <row r="667" s="9" customFormat="1" ht="15.75" customHeight="1" x14ac:dyDescent="0.2"/>
    <row r="668" s="9" customFormat="1" ht="15.75" customHeight="1" x14ac:dyDescent="0.2"/>
    <row r="669" s="9" customFormat="1" ht="15.75" customHeight="1" x14ac:dyDescent="0.2"/>
    <row r="670" s="9" customFormat="1" ht="15.75" customHeight="1" x14ac:dyDescent="0.2"/>
    <row r="671" s="9" customFormat="1" ht="15.75" customHeight="1" x14ac:dyDescent="0.2"/>
    <row r="672" s="9" customFormat="1" ht="15.75" customHeight="1" x14ac:dyDescent="0.2"/>
    <row r="673" s="9" customFormat="1" ht="15.75" customHeight="1" x14ac:dyDescent="0.2"/>
    <row r="674" s="9" customFormat="1" ht="15.75" customHeight="1" x14ac:dyDescent="0.2"/>
    <row r="675" s="9" customFormat="1" ht="15.75" customHeight="1" x14ac:dyDescent="0.2"/>
    <row r="676" s="9" customFormat="1" ht="15.75" customHeight="1" x14ac:dyDescent="0.2"/>
    <row r="677" s="9" customFormat="1" ht="15.75" customHeight="1" x14ac:dyDescent="0.2"/>
    <row r="678" s="9" customFormat="1" ht="15.75" customHeight="1" x14ac:dyDescent="0.2"/>
    <row r="679" s="9" customFormat="1" ht="15.75" customHeight="1" x14ac:dyDescent="0.2"/>
    <row r="680" s="9" customFormat="1" ht="15.75" customHeight="1" x14ac:dyDescent="0.2"/>
    <row r="681" s="9" customFormat="1" ht="15.75" customHeight="1" x14ac:dyDescent="0.2"/>
    <row r="682" s="9" customFormat="1" ht="15.75" customHeight="1" x14ac:dyDescent="0.2"/>
    <row r="683" s="9" customFormat="1" ht="15.75" customHeight="1" x14ac:dyDescent="0.2"/>
    <row r="684" s="9" customFormat="1" ht="15.75" customHeight="1" x14ac:dyDescent="0.2"/>
    <row r="685" s="9" customFormat="1" ht="15.75" customHeight="1" x14ac:dyDescent="0.2"/>
    <row r="686" s="9" customFormat="1" ht="15.75" customHeight="1" x14ac:dyDescent="0.2"/>
    <row r="687" s="9" customFormat="1" ht="15.75" customHeight="1" x14ac:dyDescent="0.2"/>
    <row r="688" s="9" customFormat="1" ht="15.75" customHeight="1" x14ac:dyDescent="0.2"/>
    <row r="689" s="9" customFormat="1" ht="15.75" customHeight="1" x14ac:dyDescent="0.2"/>
    <row r="690" s="9" customFormat="1" ht="15.75" customHeight="1" x14ac:dyDescent="0.2"/>
    <row r="691" s="9" customFormat="1" ht="15.75" customHeight="1" x14ac:dyDescent="0.2"/>
    <row r="692" s="9" customFormat="1" ht="15.75" customHeight="1" x14ac:dyDescent="0.2"/>
    <row r="693" s="9" customFormat="1" ht="15.75" customHeight="1" x14ac:dyDescent="0.2"/>
    <row r="694" s="9" customFormat="1" ht="15.75" customHeight="1" x14ac:dyDescent="0.2"/>
    <row r="695" s="9" customFormat="1" ht="15.75" customHeight="1" x14ac:dyDescent="0.2"/>
    <row r="696" s="9" customFormat="1" ht="15.75" customHeight="1" x14ac:dyDescent="0.2"/>
    <row r="697" s="9" customFormat="1" ht="15.75" customHeight="1" x14ac:dyDescent="0.2"/>
    <row r="698" s="9" customFormat="1" ht="15.75" customHeight="1" x14ac:dyDescent="0.2"/>
    <row r="699" s="9" customFormat="1" ht="15.75" customHeight="1" x14ac:dyDescent="0.2"/>
    <row r="700" s="9" customFormat="1" ht="15.75" customHeight="1" x14ac:dyDescent="0.2"/>
    <row r="701" s="9" customFormat="1" ht="15.75" customHeight="1" x14ac:dyDescent="0.2"/>
    <row r="702" s="9" customFormat="1" ht="15.75" customHeight="1" x14ac:dyDescent="0.2"/>
    <row r="703" s="9" customFormat="1" ht="15.75" customHeight="1" x14ac:dyDescent="0.2"/>
    <row r="704" s="9" customFormat="1" ht="15.75" customHeight="1" x14ac:dyDescent="0.2"/>
    <row r="705" s="9" customFormat="1" ht="15.75" customHeight="1" x14ac:dyDescent="0.2"/>
    <row r="706" s="9" customFormat="1" ht="15.75" customHeight="1" x14ac:dyDescent="0.2"/>
    <row r="707" s="9" customFormat="1" ht="15.75" customHeight="1" x14ac:dyDescent="0.2"/>
    <row r="708" s="9" customFormat="1" ht="15.75" customHeight="1" x14ac:dyDescent="0.2"/>
    <row r="709" s="9" customFormat="1" ht="15.75" customHeight="1" x14ac:dyDescent="0.2"/>
    <row r="710" s="9" customFormat="1" ht="15.75" customHeight="1" x14ac:dyDescent="0.2"/>
    <row r="711" s="9" customFormat="1" ht="15.75" customHeight="1" x14ac:dyDescent="0.2"/>
    <row r="712" s="9" customFormat="1" ht="15.75" customHeight="1" x14ac:dyDescent="0.2"/>
    <row r="713" s="9" customFormat="1" ht="15.75" customHeight="1" x14ac:dyDescent="0.2"/>
    <row r="714" s="9" customFormat="1" ht="15.75" customHeight="1" x14ac:dyDescent="0.2"/>
    <row r="715" s="9" customFormat="1" ht="15.75" customHeight="1" x14ac:dyDescent="0.2"/>
    <row r="716" s="9" customFormat="1" ht="15.75" customHeight="1" x14ac:dyDescent="0.2"/>
    <row r="717" s="9" customFormat="1" ht="15.75" customHeight="1" x14ac:dyDescent="0.2"/>
    <row r="718" s="9" customFormat="1" ht="15.75" customHeight="1" x14ac:dyDescent="0.2"/>
    <row r="719" s="9" customFormat="1" ht="15.75" customHeight="1" x14ac:dyDescent="0.2"/>
    <row r="720" s="9" customFormat="1" ht="15.75" customHeight="1" x14ac:dyDescent="0.2"/>
    <row r="721" s="9" customFormat="1" ht="15.75" customHeight="1" x14ac:dyDescent="0.2"/>
    <row r="722" s="9" customFormat="1" ht="15.75" customHeight="1" x14ac:dyDescent="0.2"/>
    <row r="723" s="9" customFormat="1" ht="15.75" customHeight="1" x14ac:dyDescent="0.2"/>
    <row r="724" s="9" customFormat="1" ht="15.75" customHeight="1" x14ac:dyDescent="0.2"/>
    <row r="725" s="9" customFormat="1" ht="15.75" customHeight="1" x14ac:dyDescent="0.2"/>
    <row r="726" s="9" customFormat="1" ht="15.75" customHeight="1" x14ac:dyDescent="0.2"/>
    <row r="727" s="9" customFormat="1" ht="15.75" customHeight="1" x14ac:dyDescent="0.2"/>
    <row r="728" s="9" customFormat="1" ht="15.75" customHeight="1" x14ac:dyDescent="0.2"/>
    <row r="729" s="9" customFormat="1" ht="15.75" customHeight="1" x14ac:dyDescent="0.2"/>
    <row r="730" s="9" customFormat="1" ht="15.75" customHeight="1" x14ac:dyDescent="0.2"/>
    <row r="731" s="9" customFormat="1" ht="15.75" customHeight="1" x14ac:dyDescent="0.2"/>
    <row r="732" s="9" customFormat="1" ht="15.75" customHeight="1" x14ac:dyDescent="0.2"/>
    <row r="733" s="9" customFormat="1" ht="15.75" customHeight="1" x14ac:dyDescent="0.2"/>
    <row r="734" s="9" customFormat="1" ht="15.75" customHeight="1" x14ac:dyDescent="0.2"/>
    <row r="735" s="9" customFormat="1" ht="15.75" customHeight="1" x14ac:dyDescent="0.2"/>
    <row r="736" s="9" customFormat="1" ht="15.75" customHeight="1" x14ac:dyDescent="0.2"/>
    <row r="737" s="9" customFormat="1" ht="15.75" customHeight="1" x14ac:dyDescent="0.2"/>
    <row r="738" s="9" customFormat="1" ht="15.75" customHeight="1" x14ac:dyDescent="0.2"/>
    <row r="739" s="9" customFormat="1" ht="15.75" customHeight="1" x14ac:dyDescent="0.2"/>
    <row r="740" s="9" customFormat="1" ht="15.75" customHeight="1" x14ac:dyDescent="0.2"/>
    <row r="741" s="9" customFormat="1" ht="15.75" customHeight="1" x14ac:dyDescent="0.2"/>
    <row r="742" s="9" customFormat="1" ht="15.75" customHeight="1" x14ac:dyDescent="0.2"/>
    <row r="743" s="9" customFormat="1" ht="15.75" customHeight="1" x14ac:dyDescent="0.2"/>
    <row r="744" s="9" customFormat="1" ht="15.75" customHeight="1" x14ac:dyDescent="0.2"/>
    <row r="745" s="9" customFormat="1" ht="15.75" customHeight="1" x14ac:dyDescent="0.2"/>
    <row r="746" s="9" customFormat="1" ht="15.75" customHeight="1" x14ac:dyDescent="0.2"/>
    <row r="747" s="9" customFormat="1" ht="15.75" customHeight="1" x14ac:dyDescent="0.2"/>
    <row r="748" s="9" customFormat="1" ht="15.75" customHeight="1" x14ac:dyDescent="0.2"/>
    <row r="749" s="9" customFormat="1" ht="15.75" customHeight="1" x14ac:dyDescent="0.2"/>
    <row r="750" s="9" customFormat="1" ht="15.75" customHeight="1" x14ac:dyDescent="0.2"/>
    <row r="751" s="9" customFormat="1" ht="15.75" customHeight="1" x14ac:dyDescent="0.2"/>
    <row r="752" s="9" customFormat="1" ht="15.75" customHeight="1" x14ac:dyDescent="0.2"/>
    <row r="753" s="9" customFormat="1" ht="15.75" customHeight="1" x14ac:dyDescent="0.2"/>
    <row r="754" s="9" customFormat="1" ht="15.75" customHeight="1" x14ac:dyDescent="0.2"/>
    <row r="755" s="9" customFormat="1" ht="15.75" customHeight="1" x14ac:dyDescent="0.2"/>
    <row r="756" s="9" customFormat="1" ht="15.75" customHeight="1" x14ac:dyDescent="0.2"/>
    <row r="757" s="9" customFormat="1" ht="15.75" customHeight="1" x14ac:dyDescent="0.2"/>
    <row r="758" s="9" customFormat="1" ht="15.75" customHeight="1" x14ac:dyDescent="0.2"/>
    <row r="759" s="9" customFormat="1" ht="15.75" customHeight="1" x14ac:dyDescent="0.2"/>
    <row r="760" s="9" customFormat="1" ht="15.75" customHeight="1" x14ac:dyDescent="0.2"/>
    <row r="761" s="9" customFormat="1" ht="15.75" customHeight="1" x14ac:dyDescent="0.2"/>
    <row r="762" s="9" customFormat="1" ht="15.75" customHeight="1" x14ac:dyDescent="0.2"/>
    <row r="763" s="9" customFormat="1" ht="15.75" customHeight="1" x14ac:dyDescent="0.2"/>
    <row r="764" s="9" customFormat="1" ht="15.75" customHeight="1" x14ac:dyDescent="0.2"/>
    <row r="765" s="9" customFormat="1" ht="15.75" customHeight="1" x14ac:dyDescent="0.2"/>
    <row r="766" s="9" customFormat="1" ht="15.75" customHeight="1" x14ac:dyDescent="0.2"/>
    <row r="767" s="9" customFormat="1" ht="15.75" customHeight="1" x14ac:dyDescent="0.2"/>
    <row r="768" s="9" customFormat="1" ht="15.75" customHeight="1" x14ac:dyDescent="0.2"/>
    <row r="769" s="9" customFormat="1" ht="15.75" customHeight="1" x14ac:dyDescent="0.2"/>
    <row r="770" s="9" customFormat="1" ht="15.75" customHeight="1" x14ac:dyDescent="0.2"/>
    <row r="771" s="9" customFormat="1" ht="15.75" customHeight="1" x14ac:dyDescent="0.2"/>
    <row r="772" s="9" customFormat="1" ht="15.75" customHeight="1" x14ac:dyDescent="0.2"/>
    <row r="773" s="9" customFormat="1" ht="15.75" customHeight="1" x14ac:dyDescent="0.2"/>
    <row r="774" s="9" customFormat="1" ht="15.75" customHeight="1" x14ac:dyDescent="0.2"/>
    <row r="775" s="9" customFormat="1" ht="15.75" customHeight="1" x14ac:dyDescent="0.2"/>
    <row r="776" s="9" customFormat="1" ht="15.75" customHeight="1" x14ac:dyDescent="0.2"/>
    <row r="777" s="9" customFormat="1" ht="15.75" customHeight="1" x14ac:dyDescent="0.2"/>
    <row r="778" s="9" customFormat="1" ht="15.75" customHeight="1" x14ac:dyDescent="0.2"/>
    <row r="779" s="9" customFormat="1" ht="15.75" customHeight="1" x14ac:dyDescent="0.2"/>
    <row r="780" s="9" customFormat="1" ht="15.75" customHeight="1" x14ac:dyDescent="0.2"/>
    <row r="781" s="9" customFormat="1" ht="15.75" customHeight="1" x14ac:dyDescent="0.2"/>
    <row r="782" s="9" customFormat="1" ht="15.75" customHeight="1" x14ac:dyDescent="0.2"/>
    <row r="783" s="9" customFormat="1" ht="15.75" customHeight="1" x14ac:dyDescent="0.2"/>
    <row r="784" s="9" customFormat="1" ht="15.75" customHeight="1" x14ac:dyDescent="0.2"/>
    <row r="785" s="9" customFormat="1" ht="15.75" customHeight="1" x14ac:dyDescent="0.2"/>
    <row r="786" s="9" customFormat="1" ht="15.75" customHeight="1" x14ac:dyDescent="0.2"/>
    <row r="787" s="9" customFormat="1" ht="15.75" customHeight="1" x14ac:dyDescent="0.2"/>
    <row r="788" s="9" customFormat="1" ht="15.75" customHeight="1" x14ac:dyDescent="0.2"/>
    <row r="789" s="9" customFormat="1" ht="15.75" customHeight="1" x14ac:dyDescent="0.2"/>
    <row r="790" s="9" customFormat="1" ht="15.75" customHeight="1" x14ac:dyDescent="0.2"/>
    <row r="791" s="9" customFormat="1" ht="15.75" customHeight="1" x14ac:dyDescent="0.2"/>
    <row r="792" s="9" customFormat="1" ht="15.75" customHeight="1" x14ac:dyDescent="0.2"/>
    <row r="793" s="9" customFormat="1" ht="15.75" customHeight="1" x14ac:dyDescent="0.2"/>
    <row r="794" s="9" customFormat="1" ht="15.75" customHeight="1" x14ac:dyDescent="0.2"/>
    <row r="795" s="9" customFormat="1" ht="15.75" customHeight="1" x14ac:dyDescent="0.2"/>
    <row r="796" s="9" customFormat="1" ht="15.75" customHeight="1" x14ac:dyDescent="0.2"/>
    <row r="797" s="9" customFormat="1" ht="15.75" customHeight="1" x14ac:dyDescent="0.2"/>
    <row r="798" s="9" customFormat="1" ht="15.75" customHeight="1" x14ac:dyDescent="0.2"/>
    <row r="799" s="9" customFormat="1" ht="15.75" customHeight="1" x14ac:dyDescent="0.2"/>
    <row r="800" s="9" customFormat="1" ht="15.75" customHeight="1" x14ac:dyDescent="0.2"/>
    <row r="801" s="9" customFormat="1" ht="15.75" customHeight="1" x14ac:dyDescent="0.2"/>
    <row r="802" s="9" customFormat="1" ht="15.75" customHeight="1" x14ac:dyDescent="0.2"/>
    <row r="803" s="9" customFormat="1" ht="15.75" customHeight="1" x14ac:dyDescent="0.2"/>
    <row r="804" s="9" customFormat="1" ht="15.75" customHeight="1" x14ac:dyDescent="0.2"/>
    <row r="805" s="9" customFormat="1" ht="15.75" customHeight="1" x14ac:dyDescent="0.2"/>
    <row r="806" s="9" customFormat="1" ht="15.75" customHeight="1" x14ac:dyDescent="0.2"/>
    <row r="807" s="9" customFormat="1" ht="15.75" customHeight="1" x14ac:dyDescent="0.2"/>
    <row r="808" s="9" customFormat="1" ht="15.75" customHeight="1" x14ac:dyDescent="0.2"/>
    <row r="809" s="9" customFormat="1" ht="15.75" customHeight="1" x14ac:dyDescent="0.2"/>
    <row r="810" s="9" customFormat="1" ht="15.75" customHeight="1" x14ac:dyDescent="0.2"/>
    <row r="811" s="9" customFormat="1" ht="15.75" customHeight="1" x14ac:dyDescent="0.2"/>
    <row r="812" s="9" customFormat="1" ht="15.75" customHeight="1" x14ac:dyDescent="0.2"/>
    <row r="813" s="9" customFormat="1" ht="15.75" customHeight="1" x14ac:dyDescent="0.2"/>
    <row r="814" s="9" customFormat="1" ht="15.75" customHeight="1" x14ac:dyDescent="0.2"/>
    <row r="815" s="9" customFormat="1" ht="15.75" customHeight="1" x14ac:dyDescent="0.2"/>
    <row r="816" s="9" customFormat="1" ht="15.75" customHeight="1" x14ac:dyDescent="0.2"/>
    <row r="817" s="9" customFormat="1" ht="15.75" customHeight="1" x14ac:dyDescent="0.2"/>
    <row r="818" s="9" customFormat="1" ht="15.75" customHeight="1" x14ac:dyDescent="0.2"/>
    <row r="819" s="9" customFormat="1" ht="15.75" customHeight="1" x14ac:dyDescent="0.2"/>
    <row r="820" s="9" customFormat="1" ht="15.75" customHeight="1" x14ac:dyDescent="0.2"/>
    <row r="821" s="9" customFormat="1" ht="15.75" customHeight="1" x14ac:dyDescent="0.2"/>
    <row r="822" s="9" customFormat="1" ht="15.75" customHeight="1" x14ac:dyDescent="0.2"/>
    <row r="823" s="9" customFormat="1" ht="15.75" customHeight="1" x14ac:dyDescent="0.2"/>
    <row r="824" s="9" customFormat="1" ht="15.75" customHeight="1" x14ac:dyDescent="0.2"/>
    <row r="825" s="9" customFormat="1" ht="15.75" customHeight="1" x14ac:dyDescent="0.2"/>
    <row r="826" s="9" customFormat="1" ht="15.75" customHeight="1" x14ac:dyDescent="0.2"/>
    <row r="827" s="9" customFormat="1" ht="15.75" customHeight="1" x14ac:dyDescent="0.2"/>
    <row r="828" s="9" customFormat="1" ht="15.75" customHeight="1" x14ac:dyDescent="0.2"/>
    <row r="829" s="9" customFormat="1" ht="15.75" customHeight="1" x14ac:dyDescent="0.2"/>
    <row r="830" s="9" customFormat="1" ht="15.75" customHeight="1" x14ac:dyDescent="0.2"/>
    <row r="831" s="9" customFormat="1" ht="15.75" customHeight="1" x14ac:dyDescent="0.2"/>
    <row r="832" s="9" customFormat="1" ht="15.75" customHeight="1" x14ac:dyDescent="0.2"/>
    <row r="833" s="9" customFormat="1" ht="15.75" customHeight="1" x14ac:dyDescent="0.2"/>
    <row r="834" s="9" customFormat="1" ht="15.75" customHeight="1" x14ac:dyDescent="0.2"/>
    <row r="835" s="9" customFormat="1" ht="15.75" customHeight="1" x14ac:dyDescent="0.2"/>
    <row r="836" s="9" customFormat="1" ht="15.75" customHeight="1" x14ac:dyDescent="0.2"/>
    <row r="837" s="9" customFormat="1" ht="15.75" customHeight="1" x14ac:dyDescent="0.2"/>
    <row r="838" s="9" customFormat="1" ht="15.75" customHeight="1" x14ac:dyDescent="0.2"/>
    <row r="839" s="9" customFormat="1" ht="15.75" customHeight="1" x14ac:dyDescent="0.2"/>
    <row r="840" s="9" customFormat="1" ht="15.75" customHeight="1" x14ac:dyDescent="0.2"/>
    <row r="841" s="9" customFormat="1" ht="15.75" customHeight="1" x14ac:dyDescent="0.2"/>
    <row r="842" s="9" customFormat="1" ht="15.75" customHeight="1" x14ac:dyDescent="0.2"/>
    <row r="843" s="9" customFormat="1" ht="15.75" customHeight="1" x14ac:dyDescent="0.2"/>
    <row r="844" s="9" customFormat="1" ht="15.75" customHeight="1" x14ac:dyDescent="0.2"/>
    <row r="845" s="9" customFormat="1" ht="15.75" customHeight="1" x14ac:dyDescent="0.2"/>
    <row r="846" s="9" customFormat="1" ht="15.75" customHeight="1" x14ac:dyDescent="0.2"/>
    <row r="847" s="9" customFormat="1" ht="15.75" customHeight="1" x14ac:dyDescent="0.2"/>
    <row r="848" s="9" customFormat="1" ht="15.75" customHeight="1" x14ac:dyDescent="0.2"/>
    <row r="849" s="9" customFormat="1" ht="15.75" customHeight="1" x14ac:dyDescent="0.2"/>
    <row r="850" s="9" customFormat="1" ht="15.75" customHeight="1" x14ac:dyDescent="0.2"/>
    <row r="851" s="9" customFormat="1" ht="15.75" customHeight="1" x14ac:dyDescent="0.2"/>
    <row r="852" s="9" customFormat="1" ht="15.75" customHeight="1" x14ac:dyDescent="0.2"/>
    <row r="853" s="9" customFormat="1" ht="15.75" customHeight="1" x14ac:dyDescent="0.2"/>
    <row r="854" s="9" customFormat="1" ht="15.75" customHeight="1" x14ac:dyDescent="0.2"/>
    <row r="855" s="9" customFormat="1" ht="15.75" customHeight="1" x14ac:dyDescent="0.2"/>
    <row r="856" s="9" customFormat="1" ht="15.75" customHeight="1" x14ac:dyDescent="0.2"/>
    <row r="857" s="9" customFormat="1" ht="15.75" customHeight="1" x14ac:dyDescent="0.2"/>
    <row r="858" s="9" customFormat="1" ht="15.75" customHeight="1" x14ac:dyDescent="0.2"/>
    <row r="859" s="9" customFormat="1" ht="15.75" customHeight="1" x14ac:dyDescent="0.2"/>
    <row r="860" s="9" customFormat="1" ht="15.75" customHeight="1" x14ac:dyDescent="0.2"/>
    <row r="861" s="9" customFormat="1" ht="15.75" customHeight="1" x14ac:dyDescent="0.2"/>
    <row r="862" s="9" customFormat="1" ht="15.75" customHeight="1" x14ac:dyDescent="0.2"/>
    <row r="863" s="9" customFormat="1" ht="15.75" customHeight="1" x14ac:dyDescent="0.2"/>
    <row r="864" s="9" customFormat="1" ht="15.75" customHeight="1" x14ac:dyDescent="0.2"/>
    <row r="865" s="9" customFormat="1" ht="15.75" customHeight="1" x14ac:dyDescent="0.2"/>
    <row r="866" s="9" customFormat="1" ht="15.75" customHeight="1" x14ac:dyDescent="0.2"/>
    <row r="867" s="9" customFormat="1" ht="15.75" customHeight="1" x14ac:dyDescent="0.2"/>
    <row r="868" s="9" customFormat="1" ht="15.75" customHeight="1" x14ac:dyDescent="0.2"/>
    <row r="869" s="9" customFormat="1" ht="15.75" customHeight="1" x14ac:dyDescent="0.2"/>
    <row r="870" s="9" customFormat="1" ht="15.75" customHeight="1" x14ac:dyDescent="0.2"/>
    <row r="871" s="9" customFormat="1" ht="15.75" customHeight="1" x14ac:dyDescent="0.2"/>
    <row r="872" s="9" customFormat="1" ht="15.75" customHeight="1" x14ac:dyDescent="0.2"/>
    <row r="873" s="9" customFormat="1" ht="15.75" customHeight="1" x14ac:dyDescent="0.2"/>
    <row r="874" s="9" customFormat="1" ht="15.75" customHeight="1" x14ac:dyDescent="0.2"/>
    <row r="875" s="9" customFormat="1" ht="15.75" customHeight="1" x14ac:dyDescent="0.2"/>
    <row r="876" s="9" customFormat="1" ht="15.75" customHeight="1" x14ac:dyDescent="0.2"/>
    <row r="877" s="9" customFormat="1" ht="15.75" customHeight="1" x14ac:dyDescent="0.2"/>
    <row r="878" s="9" customFormat="1" ht="15.75" customHeight="1" x14ac:dyDescent="0.2"/>
    <row r="879" s="9" customFormat="1" ht="15.75" customHeight="1" x14ac:dyDescent="0.2"/>
    <row r="880" s="9" customFormat="1" ht="15.75" customHeight="1" x14ac:dyDescent="0.2"/>
    <row r="881" s="9" customFormat="1" ht="15.75" customHeight="1" x14ac:dyDescent="0.2"/>
    <row r="882" s="9" customFormat="1" ht="15.75" customHeight="1" x14ac:dyDescent="0.2"/>
    <row r="883" s="9" customFormat="1" ht="15.75" customHeight="1" x14ac:dyDescent="0.2"/>
    <row r="884" s="9" customFormat="1" ht="15.75" customHeight="1" x14ac:dyDescent="0.2"/>
    <row r="885" s="9" customFormat="1" ht="15.75" customHeight="1" x14ac:dyDescent="0.2"/>
    <row r="886" s="9" customFormat="1" ht="15.75" customHeight="1" x14ac:dyDescent="0.2"/>
    <row r="887" s="9" customFormat="1" ht="15.75" customHeight="1" x14ac:dyDescent="0.2"/>
    <row r="888" s="9" customFormat="1" ht="15.75" customHeight="1" x14ac:dyDescent="0.2"/>
    <row r="889" s="9" customFormat="1" ht="15.75" customHeight="1" x14ac:dyDescent="0.2"/>
    <row r="890" s="9" customFormat="1" ht="15.75" customHeight="1" x14ac:dyDescent="0.2"/>
    <row r="891" s="9" customFormat="1" ht="15.75" customHeight="1" x14ac:dyDescent="0.2"/>
    <row r="892" s="9" customFormat="1" ht="15.75" customHeight="1" x14ac:dyDescent="0.2"/>
    <row r="893" s="9" customFormat="1" ht="15.75" customHeight="1" x14ac:dyDescent="0.2"/>
    <row r="894" s="9" customFormat="1" ht="15.75" customHeight="1" x14ac:dyDescent="0.2"/>
    <row r="895" s="9" customFormat="1" ht="15.75" customHeight="1" x14ac:dyDescent="0.2"/>
    <row r="896" s="9" customFormat="1" ht="15.75" customHeight="1" x14ac:dyDescent="0.2"/>
    <row r="897" s="9" customFormat="1" ht="15.75" customHeight="1" x14ac:dyDescent="0.2"/>
    <row r="898" s="9" customFormat="1" ht="15.75" customHeight="1" x14ac:dyDescent="0.2"/>
    <row r="899" s="9" customFormat="1" ht="15.75" customHeight="1" x14ac:dyDescent="0.2"/>
    <row r="900" s="9" customFormat="1" ht="15.75" customHeight="1" x14ac:dyDescent="0.2"/>
    <row r="901" s="9" customFormat="1" ht="15.75" customHeight="1" x14ac:dyDescent="0.2"/>
    <row r="902" s="9" customFormat="1" ht="15.75" customHeight="1" x14ac:dyDescent="0.2"/>
    <row r="903" s="9" customFormat="1" ht="15.75" customHeight="1" x14ac:dyDescent="0.2"/>
    <row r="904" s="9" customFormat="1" ht="15.75" customHeight="1" x14ac:dyDescent="0.2"/>
    <row r="905" s="9" customFormat="1" ht="15.75" customHeight="1" x14ac:dyDescent="0.2"/>
    <row r="906" s="9" customFormat="1" ht="15.75" customHeight="1" x14ac:dyDescent="0.2"/>
    <row r="907" s="9" customFormat="1" ht="15.75" customHeight="1" x14ac:dyDescent="0.2"/>
    <row r="908" s="9" customFormat="1" ht="15.75" customHeight="1" x14ac:dyDescent="0.2"/>
    <row r="909" s="9" customFormat="1" ht="15.75" customHeight="1" x14ac:dyDescent="0.2"/>
    <row r="910" s="9" customFormat="1" ht="15.75" customHeight="1" x14ac:dyDescent="0.2"/>
    <row r="911" s="9" customFormat="1" ht="15.75" customHeight="1" x14ac:dyDescent="0.2"/>
    <row r="912" s="9" customFormat="1" ht="15.75" customHeight="1" x14ac:dyDescent="0.2"/>
    <row r="913" s="9" customFormat="1" ht="15.75" customHeight="1" x14ac:dyDescent="0.2"/>
    <row r="914" s="9" customFormat="1" ht="15.75" customHeight="1" x14ac:dyDescent="0.2"/>
    <row r="915" s="9" customFormat="1" ht="15.75" customHeight="1" x14ac:dyDescent="0.2"/>
    <row r="916" s="9" customFormat="1" ht="15.75" customHeight="1" x14ac:dyDescent="0.2"/>
    <row r="917" s="9" customFormat="1" ht="15.75" customHeight="1" x14ac:dyDescent="0.2"/>
    <row r="918" s="9" customFormat="1" ht="15.75" customHeight="1" x14ac:dyDescent="0.2"/>
    <row r="919" s="9" customFormat="1" ht="15.75" customHeight="1" x14ac:dyDescent="0.2"/>
    <row r="920" s="9" customFormat="1" ht="15.75" customHeight="1" x14ac:dyDescent="0.2"/>
    <row r="921" s="9" customFormat="1" ht="15.75" customHeight="1" x14ac:dyDescent="0.2"/>
    <row r="922" s="9" customFormat="1" ht="15.75" customHeight="1" x14ac:dyDescent="0.2"/>
    <row r="923" s="9" customFormat="1" ht="15.75" customHeight="1" x14ac:dyDescent="0.2"/>
    <row r="924" s="9" customFormat="1" ht="15.75" customHeight="1" x14ac:dyDescent="0.2"/>
    <row r="925" s="9" customFormat="1" ht="15.75" customHeight="1" x14ac:dyDescent="0.2"/>
    <row r="926" s="9" customFormat="1" ht="15.75" customHeight="1" x14ac:dyDescent="0.2"/>
    <row r="927" s="9" customFormat="1" ht="15.75" customHeight="1" x14ac:dyDescent="0.2"/>
    <row r="928" s="9" customFormat="1" ht="15.75" customHeight="1" x14ac:dyDescent="0.2"/>
    <row r="929" s="9" customFormat="1" ht="15.75" customHeight="1" x14ac:dyDescent="0.2"/>
    <row r="930" s="9" customFormat="1" ht="15.75" customHeight="1" x14ac:dyDescent="0.2"/>
    <row r="931" s="9" customFormat="1" ht="15.75" customHeight="1" x14ac:dyDescent="0.2"/>
    <row r="932" s="9" customFormat="1" ht="15.75" customHeight="1" x14ac:dyDescent="0.2"/>
    <row r="933" s="9" customFormat="1" ht="15.75" customHeight="1" x14ac:dyDescent="0.2"/>
    <row r="934" s="9" customFormat="1" ht="15.75" customHeight="1" x14ac:dyDescent="0.2"/>
    <row r="935" s="9" customFormat="1" ht="15.75" customHeight="1" x14ac:dyDescent="0.2"/>
    <row r="936" s="9" customFormat="1" ht="15.75" customHeight="1" x14ac:dyDescent="0.2"/>
    <row r="937" s="9" customFormat="1" ht="15.75" customHeight="1" x14ac:dyDescent="0.2"/>
    <row r="938" s="9" customFormat="1" ht="15.75" customHeight="1" x14ac:dyDescent="0.2"/>
    <row r="939" s="9" customFormat="1" ht="15.75" customHeight="1" x14ac:dyDescent="0.2"/>
    <row r="940" s="9" customFormat="1" ht="15.75" customHeight="1" x14ac:dyDescent="0.2"/>
    <row r="941" s="9" customFormat="1" ht="15.75" customHeight="1" x14ac:dyDescent="0.2"/>
    <row r="942" s="9" customFormat="1" ht="15.75" customHeight="1" x14ac:dyDescent="0.2"/>
    <row r="943" s="9" customFormat="1" ht="15.75" customHeight="1" x14ac:dyDescent="0.2"/>
    <row r="944" s="9" customFormat="1" ht="15.75" customHeight="1" x14ac:dyDescent="0.2"/>
    <row r="945" s="9" customFormat="1" ht="15.75" customHeight="1" x14ac:dyDescent="0.2"/>
    <row r="946" s="9" customFormat="1" ht="15.75" customHeight="1" x14ac:dyDescent="0.2"/>
    <row r="947" s="9" customFormat="1" ht="15.75" customHeight="1" x14ac:dyDescent="0.2"/>
    <row r="948" s="9" customFormat="1" ht="15.75" customHeight="1" x14ac:dyDescent="0.2"/>
    <row r="949" s="9" customFormat="1" ht="15.75" customHeight="1" x14ac:dyDescent="0.2"/>
    <row r="950" s="9" customFormat="1" ht="15.75" customHeight="1" x14ac:dyDescent="0.2"/>
    <row r="951" s="9" customFormat="1" ht="15.75" customHeight="1" x14ac:dyDescent="0.2"/>
    <row r="952" s="9" customFormat="1" ht="15.75" customHeight="1" x14ac:dyDescent="0.2"/>
    <row r="953" s="9" customFormat="1" ht="15.75" customHeight="1" x14ac:dyDescent="0.2"/>
    <row r="954" s="9" customFormat="1" ht="15.75" customHeight="1" x14ac:dyDescent="0.2"/>
    <row r="955" s="9" customFormat="1" ht="15.75" customHeight="1" x14ac:dyDescent="0.2"/>
    <row r="956" s="9" customFormat="1" ht="15.75" customHeight="1" x14ac:dyDescent="0.2"/>
    <row r="957" s="9" customFormat="1" ht="15.75" customHeight="1" x14ac:dyDescent="0.2"/>
    <row r="958" s="9" customFormat="1" ht="15.75" customHeight="1" x14ac:dyDescent="0.2"/>
    <row r="959" s="9" customFormat="1" ht="15.75" customHeight="1" x14ac:dyDescent="0.2"/>
    <row r="960" s="9" customFormat="1" ht="15.75" customHeight="1" x14ac:dyDescent="0.2"/>
    <row r="961" s="9" customFormat="1" ht="15.75" customHeight="1" x14ac:dyDescent="0.2"/>
    <row r="962" s="9" customFormat="1" ht="15.75" customHeight="1" x14ac:dyDescent="0.2"/>
    <row r="963" s="9" customFormat="1" ht="15.75" customHeight="1" x14ac:dyDescent="0.2"/>
    <row r="964" s="9" customFormat="1" ht="15.75" customHeight="1" x14ac:dyDescent="0.2"/>
    <row r="965" s="9" customFormat="1" ht="15.75" customHeight="1" x14ac:dyDescent="0.2"/>
    <row r="966" s="9" customFormat="1" ht="15.75" customHeight="1" x14ac:dyDescent="0.2"/>
    <row r="967" s="9" customFormat="1" ht="15.75" customHeight="1" x14ac:dyDescent="0.2"/>
    <row r="968" s="9" customFormat="1" ht="15.75" customHeight="1" x14ac:dyDescent="0.2"/>
    <row r="969" s="9" customFormat="1" ht="15.75" customHeight="1" x14ac:dyDescent="0.2"/>
    <row r="970" s="9" customFormat="1" ht="15.75" customHeight="1" x14ac:dyDescent="0.2"/>
    <row r="971" s="9" customFormat="1" ht="15.75" customHeight="1" x14ac:dyDescent="0.2"/>
    <row r="972" s="9" customFormat="1" ht="15.75" customHeight="1" x14ac:dyDescent="0.2"/>
    <row r="973" s="9" customFormat="1" ht="15.75" customHeight="1" x14ac:dyDescent="0.2"/>
    <row r="974" s="9" customFormat="1" ht="15.75" customHeight="1" x14ac:dyDescent="0.2"/>
    <row r="975" s="9" customFormat="1" ht="15.75" customHeight="1" x14ac:dyDescent="0.2"/>
    <row r="976" s="9" customFormat="1" ht="15.75" customHeight="1" x14ac:dyDescent="0.2"/>
    <row r="977" s="9" customFormat="1" ht="15.75" customHeight="1" x14ac:dyDescent="0.2"/>
    <row r="978" s="9" customFormat="1" ht="15.75" customHeight="1" x14ac:dyDescent="0.2"/>
    <row r="979" s="9" customFormat="1" ht="15.75" customHeight="1" x14ac:dyDescent="0.2"/>
    <row r="980" s="9" customFormat="1" ht="15.75" customHeight="1" x14ac:dyDescent="0.2"/>
    <row r="981" s="9" customFormat="1" ht="15.75" customHeight="1" x14ac:dyDescent="0.2"/>
    <row r="982" s="9" customFormat="1" ht="15.75" customHeight="1" x14ac:dyDescent="0.2"/>
    <row r="983" s="9" customFormat="1" ht="15.75" customHeight="1" x14ac:dyDescent="0.2"/>
    <row r="984" s="9" customFormat="1" ht="15.75" customHeight="1" x14ac:dyDescent="0.2"/>
    <row r="985" s="9" customFormat="1" ht="15.75" customHeight="1" x14ac:dyDescent="0.2"/>
    <row r="986" s="9" customFormat="1" ht="15.75" customHeight="1" x14ac:dyDescent="0.2"/>
    <row r="987" s="9" customFormat="1" ht="15.75" customHeight="1" x14ac:dyDescent="0.2"/>
    <row r="988" s="9" customFormat="1" ht="15.75" customHeight="1" x14ac:dyDescent="0.2"/>
    <row r="989" s="9" customFormat="1" ht="15.75" customHeight="1" x14ac:dyDescent="0.2"/>
    <row r="990" s="9" customFormat="1" ht="15.75" customHeight="1" x14ac:dyDescent="0.2"/>
    <row r="991" s="9" customFormat="1" ht="15.75" customHeight="1" x14ac:dyDescent="0.2"/>
    <row r="992" s="9" customFormat="1" ht="15.75" customHeight="1" x14ac:dyDescent="0.2"/>
    <row r="993" s="9" customFormat="1" ht="15.75" customHeight="1" x14ac:dyDescent="0.2"/>
    <row r="994" s="9" customFormat="1" ht="15.75" customHeight="1" x14ac:dyDescent="0.2"/>
    <row r="995" s="9" customFormat="1" ht="15.75" customHeight="1" x14ac:dyDescent="0.2"/>
    <row r="996" s="9" customFormat="1" ht="15.75" customHeight="1" x14ac:dyDescent="0.2"/>
    <row r="997" s="9" customFormat="1" ht="15.75" customHeight="1" x14ac:dyDescent="0.2"/>
    <row r="998" s="9" customFormat="1" ht="15.75" customHeight="1" x14ac:dyDescent="0.2"/>
    <row r="999" s="9" customFormat="1" ht="15.75" customHeight="1" x14ac:dyDescent="0.2"/>
    <row r="1000" s="9" customFormat="1" ht="15.75" customHeight="1" x14ac:dyDescent="0.2"/>
    <row r="1001" s="9" customFormat="1" ht="15.75" customHeight="1" x14ac:dyDescent="0.2"/>
    <row r="1002" s="9" customFormat="1" ht="15.75" customHeight="1" x14ac:dyDescent="0.2"/>
    <row r="1003" s="9" customFormat="1" ht="15.75" customHeight="1" x14ac:dyDescent="0.2"/>
    <row r="1004" s="9" customFormat="1" ht="15.75" customHeight="1" x14ac:dyDescent="0.2"/>
    <row r="1005" s="9" customFormat="1" ht="15.75" customHeight="1" x14ac:dyDescent="0.2"/>
    <row r="1006" s="9" customFormat="1" ht="15.75" customHeight="1" x14ac:dyDescent="0.2"/>
  </sheetData>
  <sheetProtection algorithmName="SHA-512" hashValue="BGSwo23cqMVfenpU8sXQJVL6liuGaKkpf7xNSiKNqq49tWXJ5O9w/6hcf2Q0iHakuL39nkGqQQzSLpGEd3mJGA==" saltValue="vTVI13zSzKqGpwmDj+ON4A==" spinCount="100000" sheet="1" objects="1" scenarios="1"/>
  <mergeCells count="3">
    <mergeCell ref="B3:I3"/>
    <mergeCell ref="B4:I4"/>
    <mergeCell ref="A10:L10"/>
  </mergeCells>
  <dataValidations disablePrompts="1" count="8">
    <dataValidation type="list" allowBlank="1" showErrorMessage="1" sqref="C36:K36" xr:uid="{00000000-0002-0000-0000-000000000000}">
      <formula1>$O$36:$O$38</formula1>
      <formula2>0</formula2>
    </dataValidation>
    <dataValidation type="list" allowBlank="1" showErrorMessage="1" sqref="B25:K25" xr:uid="{00000000-0002-0000-0000-000003000000}">
      <formula1>$M$24:$M$25</formula1>
      <formula2>0</formula2>
    </dataValidation>
    <dataValidation type="list" allowBlank="1" showErrorMessage="1" sqref="B72:K72 B81:K81" xr:uid="{00000000-0002-0000-0000-000001000000}">
      <formula1>$R$68:$R$69</formula1>
      <formula2>0</formula2>
    </dataValidation>
    <dataValidation type="list" allowBlank="1" showErrorMessage="1" sqref="B97:K97" xr:uid="{00000000-0002-0000-0000-000004000000}">
      <formula1>$O$96:$O$97</formula1>
      <formula2>0</formula2>
    </dataValidation>
    <dataValidation type="list" allowBlank="1" showErrorMessage="1" sqref="B80:K80 B71:K71" xr:uid="{00000000-0002-0000-0000-000002000000}">
      <formula1>$O$67:$O$76</formula1>
      <formula2>0</formula2>
    </dataValidation>
    <dataValidation type="list" allowBlank="1" showErrorMessage="1" sqref="B90:K90" xr:uid="{B9603312-3DF8-7C4D-8570-0D29AFC0D466}">
      <formula1>$O$86:$O$91</formula1>
    </dataValidation>
    <dataValidation type="list" allowBlank="1" showErrorMessage="1" sqref="B16:K16" xr:uid="{81F37687-BBCB-2348-9F60-0DA82FC54C3D}">
      <formula1>$M$15:$M$16</formula1>
    </dataValidation>
    <dataValidation type="list" allowBlank="1" showErrorMessage="1" sqref="B36" xr:uid="{40DF160E-26DB-9F40-883C-FE26587E6D3B}">
      <formula1>$O$37:$O$38</formula1>
    </dataValidation>
  </dataValidations>
  <pageMargins left="0.75" right="0.75" top="1" bottom="1" header="0.51180555555555496" footer="0.51180555555555496"/>
  <pageSetup firstPageNumber="0" orientation="landscape" horizontalDpi="300" verticalDpi="30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29</TotalTime>
  <Application>Microsoft Macintosh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Avaliação de CV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Ivan Cunha Bustamante Filho</dc:creator>
  <dc:description/>
  <cp:lastModifiedBy>Ivan Cunha Bustamante Filho</cp:lastModifiedBy>
  <cp:revision>3</cp:revision>
  <dcterms:created xsi:type="dcterms:W3CDTF">2014-07-03T14:30:03Z</dcterms:created>
  <dcterms:modified xsi:type="dcterms:W3CDTF">2023-07-31T19:37:54Z</dcterms:modified>
  <dc:language>pt-BR</dc:language>
</cp:coreProperties>
</file>